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deaza.CONAVIHSIDA\Desktop\"/>
    </mc:Choice>
  </mc:AlternateContent>
  <bookViews>
    <workbookView xWindow="0" yWindow="0" windowWidth="23040" windowHeight="10056"/>
  </bookViews>
  <sheets>
    <sheet name="Evaluación PT 2018" sheetId="9" r:id="rId1"/>
    <sheet name="Resumen de resultados" sheetId="11" r:id="rId2"/>
    <sheet name="Hoja1" sheetId="10" state="hidden" r:id="rId3"/>
  </sheets>
  <externalReferences>
    <externalReference r:id="rId4"/>
    <externalReference r:id="rId5"/>
  </externalReferences>
  <definedNames>
    <definedName name="_xlnm._FilterDatabase" localSheetId="0" hidden="1">'Evaluación PT 2018'!$A$13:$M$57</definedName>
    <definedName name="_xlnm._FilterDatabase" localSheetId="1" hidden="1">'[1]PRELIMINAR POA'!#REF!</definedName>
    <definedName name="_xlnm._FilterDatabase" hidden="1">'[1]PRELIMINAR POA'!#REF!</definedName>
    <definedName name="_xlnm.Print_Area" localSheetId="0">'Evaluación PT 2018'!$A$1:$M$61</definedName>
    <definedName name="_xlnm.Print_Area" localSheetId="1">#REF!</definedName>
    <definedName name="_xlnm.Print_Area">#REF!</definedName>
    <definedName name="MyExchangeRate" localSheetId="0">#REF!</definedName>
    <definedName name="MyExchangeRate" localSheetId="1">#REF!</definedName>
    <definedName name="MyExchangeRate">#REF!</definedName>
    <definedName name="OLE_LINK1" localSheetId="0">#REF!</definedName>
    <definedName name="OLE_LINK1" localSheetId="1">#REF!</definedName>
    <definedName name="OLE_LINK1">#REF!</definedName>
    <definedName name="_xlnm.Print_Titles" localSheetId="0">'Evaluación PT 2018'!$12:$15</definedName>
    <definedName name="_xlnm.Print_Titles" localSheetId="1">#REF!</definedName>
    <definedName name="_xlnm.Print_Titles">#REF!</definedName>
    <definedName name="x" localSheetId="0">#REF!</definedName>
    <definedName name="x" localSheetId="1">#REF!</definedName>
    <definedName name="x">#REF!</definedName>
    <definedName name="Z_1992F7E4_1E53_4481_BA17_DD12AA9F966D_.wvu.PrintArea" localSheetId="0" hidden="1">#REF!</definedName>
    <definedName name="Z_1992F7E4_1E53_4481_BA17_DD12AA9F966D_.wvu.PrintArea" localSheetId="1" hidden="1">#REF!</definedName>
    <definedName name="Z_1992F7E4_1E53_4481_BA17_DD12AA9F966D_.wvu.PrintArea" hidden="1">#REF!</definedName>
    <definedName name="Z_4636F452_EA90_4649_AA40_380207579D3F_.wvu.Rows" hidden="1">'[1]PRELIMINAR POA'!$191:$191,'[1]PRELIMINAR POA'!$3699:$3705</definedName>
    <definedName name="Z_A01F15F0_446B_4031_8939_F73EA6CB975B_.wvu.PrintArea" localSheetId="0" hidden="1">#REF!</definedName>
    <definedName name="Z_A01F15F0_446B_4031_8939_F73EA6CB975B_.wvu.PrintArea" localSheetId="1" hidden="1">#REF!</definedName>
    <definedName name="Z_A01F15F0_446B_4031_8939_F73EA6CB975B_.wvu.PrintArea" hidden="1">#REF!</definedName>
    <definedName name="Z_A01F15F0_446B_4031_8939_F73EA6CB975B_.wvu.Rows" hidden="1">'[2]POA GENERAL'!$191:$191,'[2]POA GENERAL'!$2787:$2787,'[2]POA GENERAL'!$3699:$3705</definedName>
    <definedName name="Z_A4678EA1_6D48_4DAD_9A41_8C1ADB2E3BBF_.wvu.PrintArea" localSheetId="0" hidden="1">#REF!</definedName>
    <definedName name="Z_A4678EA1_6D48_4DAD_9A41_8C1ADB2E3BBF_.wvu.PrintArea" localSheetId="1" hidden="1">#REF!</definedName>
    <definedName name="Z_A4678EA1_6D48_4DAD_9A41_8C1ADB2E3BBF_.wvu.PrintArea" hidden="1">#REF!</definedName>
    <definedName name="Z_A4678EA1_6D48_4DAD_9A41_8C1ADB2E3BBF_.wvu.Rows" hidden="1">'[1]PRELIMINAR POA'!$191:$191,'[1]PRELIMINAR POA'!$2787:$2787,'[1]PRELIMINAR POA'!$3699:$3705</definedName>
    <definedName name="Z_AD437F39_83AA_45A2_BE5C_6BF2B6959FBD_.wvu.PrintArea" localSheetId="0" hidden="1">#REF!</definedName>
    <definedName name="Z_AD437F39_83AA_45A2_BE5C_6BF2B6959FBD_.wvu.PrintArea" localSheetId="1" hidden="1">#REF!</definedName>
    <definedName name="Z_AD437F39_83AA_45A2_BE5C_6BF2B6959FBD_.wvu.PrintArea" hidden="1">#REF!</definedName>
    <definedName name="Z_BFDEDB31_9899_48A8_914B_CA36B71B031E_.wvu.PrintArea" localSheetId="0" hidden="1">#REF!</definedName>
    <definedName name="Z_BFDEDB31_9899_48A8_914B_CA36B71B031E_.wvu.PrintArea" localSheetId="1" hidden="1">#REF!</definedName>
    <definedName name="Z_BFDEDB31_9899_48A8_914B_CA36B71B031E_.wvu.PrintArea" hidden="1">#REF!</definedName>
    <definedName name="Z_BFDEDB31_9899_48A8_914B_CA36B71B031E_.wvu.Rows" hidden="1">'[1]PRELIMINAR POA'!$191:$191,'[1]PRELIMINAR POA'!$2787:$2787,'[1]PRELIMINAR POA'!$3699:$3705</definedName>
  </definedNames>
  <calcPr calcId="152511"/>
</workbook>
</file>

<file path=xl/calcChain.xml><?xml version="1.0" encoding="utf-8"?>
<calcChain xmlns="http://schemas.openxmlformats.org/spreadsheetml/2006/main">
  <c r="L57" i="9" l="1"/>
  <c r="I9" i="11" l="1"/>
  <c r="H9" i="11"/>
  <c r="G9" i="11"/>
  <c r="F9" i="11"/>
  <c r="E9" i="11"/>
  <c r="I8" i="11"/>
  <c r="H8" i="11"/>
  <c r="G8" i="11"/>
  <c r="F8" i="11"/>
  <c r="E8" i="11"/>
  <c r="I7" i="11"/>
  <c r="H7" i="11"/>
  <c r="G7" i="11"/>
  <c r="F7" i="11"/>
  <c r="I6" i="11"/>
  <c r="H6" i="11"/>
  <c r="G6" i="11"/>
  <c r="F6" i="11"/>
  <c r="E6" i="11"/>
  <c r="K6" i="11"/>
  <c r="K12" i="11" s="1"/>
  <c r="I10" i="11" l="1"/>
  <c r="H10" i="11"/>
  <c r="G10" i="11"/>
  <c r="F10" i="11"/>
  <c r="E10" i="11"/>
  <c r="J10" i="11" l="1"/>
  <c r="H11" i="11" s="1"/>
  <c r="E11" i="11" l="1"/>
  <c r="F11" i="11"/>
  <c r="G11" i="11"/>
  <c r="I11" i="11"/>
  <c r="J11" i="11" l="1"/>
</calcChain>
</file>

<file path=xl/sharedStrings.xml><?xml version="1.0" encoding="utf-8"?>
<sst xmlns="http://schemas.openxmlformats.org/spreadsheetml/2006/main" count="249" uniqueCount="174">
  <si>
    <t>No.</t>
  </si>
  <si>
    <t>Indicadores</t>
  </si>
  <si>
    <t>Parcial</t>
  </si>
  <si>
    <t>Cumplido</t>
  </si>
  <si>
    <t>Articular acciones que garanticen la existencia y el funcionamiento de las CEP o enlaces de las dependencias que tenga la institución en el interior del país; si aplica.</t>
  </si>
  <si>
    <t>C</t>
  </si>
  <si>
    <t>PA</t>
  </si>
  <si>
    <t>No cumplido</t>
  </si>
  <si>
    <t>NC</t>
  </si>
  <si>
    <t>Observaciones de la DIGEIG</t>
  </si>
  <si>
    <t>DIRECCIÓN GENERAL DE ÉTICA E INTEGRIDAD GUBERNAMENTAL</t>
  </si>
  <si>
    <t>Creada mediante Decreto No. 486-12, de fecha  21 de agosto 2012</t>
  </si>
  <si>
    <t>Comisión de Ética Pública (CEP)</t>
  </si>
  <si>
    <t xml:space="preserve">DATOS GENERALES DE LA INSTITUCIÓN </t>
  </si>
  <si>
    <t>Aplicar encuestas para medir el conocimiento de los servidores públicos en la institución sobre temas relacionados a la ética, integridad, transparencia y prácticas anticorrupción.</t>
  </si>
  <si>
    <t>Sensibilizar a los servidores públicos sobre temas relacionados al impacto de la ética y los valores en la función pública. A considerar:
• Ética profesional
• Ética personal
• Ética civil o ciudadana
• Educación en valores</t>
  </si>
  <si>
    <t>a) Disponer un medio a través del cual los servidores públicos puedan solicitar asesoría sobre dudas de carácter moral en el ejercicio de sus funciones.</t>
  </si>
  <si>
    <t>b)Promoción de los recursos disponibles para estos fines.</t>
  </si>
  <si>
    <t>Gestión de denuncias:</t>
  </si>
  <si>
    <t>a) Disponer y administrar un buzón de denuncias sobre prácticas anti-éticas y corrupción administrativa.</t>
  </si>
  <si>
    <t>b) Habilitar otros medios confiables para la recepción de denuncias.</t>
  </si>
  <si>
    <t>c) Sensibilizar a los servidores sobre la forma en que deben presentar sus denuncias y promocionar los medios disponibles.</t>
  </si>
  <si>
    <t>PARA USO DE LA DIGEIG</t>
  </si>
  <si>
    <t xml:space="preserve">Ponderación </t>
  </si>
  <si>
    <t xml:space="preserve">PARA LLENADO DE LAS CEP </t>
  </si>
  <si>
    <t xml:space="preserve">Descripción </t>
  </si>
  <si>
    <t xml:space="preserve">Período de ejecución proyectado </t>
  </si>
  <si>
    <t xml:space="preserve">Medios de verificación </t>
  </si>
  <si>
    <t xml:space="preserve">Valor de la actividad </t>
  </si>
  <si>
    <t>PROYECTO 1 - 30 pts.</t>
  </si>
  <si>
    <t>PROYECTO 2 - 15 pts.</t>
  </si>
  <si>
    <t>Verificar las calificaciones obtenidas en la evaluación del portal de transparencia, levantar un acta de los hallazgos y hacer recomendaciones de mejoras al RAI de ser necesario (trimestral).</t>
  </si>
  <si>
    <t>Promover la realización de actividades de sensibilización sobre el libre acceso a la información pública, transparencia y Rendición de cuentas en la gestión pública.</t>
  </si>
  <si>
    <t>promover la presentación de la declaración jurada de bienes de los sujetos obligados (en caso de que no hayan presentado).</t>
  </si>
  <si>
    <t>PROYECTO 3 - 40 pts.</t>
  </si>
  <si>
    <t>Códigos de pautas éticas:</t>
  </si>
  <si>
    <t>Códigos de éticas institucionales:</t>
  </si>
  <si>
    <t xml:space="preserve">b) Elaborar y mantener actualizado un registro de casos de ocurrencia de conflicto de intereses en la institución. </t>
  </si>
  <si>
    <t xml:space="preserve">Sensibilizar al personal sobre los delitos de corrupción tipificados en la ley dominicana, presentar casos prácticos. </t>
  </si>
  <si>
    <t>Elaborar un diagnóstico o mapa de riesgo de corrupción sobre los riesgos de corrupción en la administración pública.</t>
  </si>
  <si>
    <t>Verificar la implementación de la ley 41-08 de función pública o normas aplicables a lo interno de la institución y levantar un informe que analice la ejecución de los siguientes componentes:</t>
  </si>
  <si>
    <t>a) Reclutamiento y selección del personal.</t>
  </si>
  <si>
    <t>b) Seguimiento a la formación en ética pública al personal de nuevo ingreso.</t>
  </si>
  <si>
    <t>c) Evaluación de desempeño.</t>
  </si>
  <si>
    <r>
      <t>a)</t>
    </r>
    <r>
      <rPr>
        <sz val="14"/>
        <color theme="1"/>
        <rFont val="Times New Roman"/>
        <family val="1"/>
      </rPr>
      <t xml:space="preserve">      </t>
    </r>
    <r>
      <rPr>
        <sz val="14"/>
        <color theme="1"/>
        <rFont val="Calibri"/>
        <family val="2"/>
        <scheme val="minor"/>
      </rPr>
      <t>Gestionar la firma de los funcionarios nombrados por decreto; si aplica.</t>
    </r>
  </si>
  <si>
    <r>
      <t>b)</t>
    </r>
    <r>
      <rPr>
        <sz val="14"/>
        <color theme="1"/>
        <rFont val="Times New Roman"/>
        <family val="1"/>
      </rPr>
      <t xml:space="preserve">      </t>
    </r>
    <r>
      <rPr>
        <sz val="14"/>
        <color theme="1"/>
        <rFont val="Calibri"/>
        <family val="2"/>
        <scheme val="minor"/>
      </rPr>
      <t>Promover el contenido de las pautas éticas entre los funcionarios firmantes.</t>
    </r>
  </si>
  <si>
    <r>
      <t>c) Evaluar la gestión de los firmantes en base al contenido de los códigos de pautas éticas</t>
    </r>
    <r>
      <rPr>
        <b/>
        <sz val="14"/>
        <color rgb="FFFF0000"/>
        <rFont val="Calibri"/>
        <family val="2"/>
        <scheme val="minor"/>
      </rPr>
      <t xml:space="preserve">  </t>
    </r>
  </si>
  <si>
    <t>c) Distribución y promoción de su contenido entre los servidores públicos de la institución.</t>
  </si>
  <si>
    <r>
      <t xml:space="preserve">d) </t>
    </r>
    <r>
      <rPr>
        <sz val="14"/>
        <color theme="1"/>
        <rFont val="Times New Roman"/>
        <family val="1"/>
      </rPr>
      <t> </t>
    </r>
    <r>
      <rPr>
        <sz val="14"/>
        <color theme="1"/>
        <rFont val="Calibri"/>
        <family val="2"/>
        <scheme val="minor"/>
      </rPr>
      <t>Sensibilizar al personal sobre la filosofía institucional, misión, visión y valores institucionales.</t>
    </r>
  </si>
  <si>
    <r>
      <t>b)</t>
    </r>
    <r>
      <rPr>
        <sz val="14"/>
        <color theme="1"/>
        <rFont val="Times New Roman"/>
        <family val="1"/>
      </rPr>
      <t> </t>
    </r>
    <r>
      <rPr>
        <sz val="14"/>
        <color theme="1"/>
        <rFont val="Calibri"/>
        <family val="2"/>
        <scheme val="minor"/>
      </rPr>
      <t xml:space="preserve">Actualización del código de ética institucional; si aplica. </t>
    </r>
  </si>
  <si>
    <t>a) Elaboración del código de ética institucional; si aplica.</t>
  </si>
  <si>
    <t>Elaborar el plan de trabajo 2019, gestionar la inclusión en el POA y asignación de fondos a las actividades que lo ameriten.</t>
  </si>
  <si>
    <t>Realizar reuniones ordinarias mensuales.</t>
  </si>
  <si>
    <t>Asistir a las actividades de capacitación realizadas por la DIGEIG.</t>
  </si>
  <si>
    <t>Mantener actualizada la CEP institucional, notificando a la DIGEIG sobre cambios realizados en la misma, y gestionar con la DIGEIG las adecuaciones que pudieran ser requeridas.</t>
  </si>
  <si>
    <t>PROYECTO 4 - 15 pts.</t>
  </si>
  <si>
    <t xml:space="preserve">Cantidad de actividades proyectadas </t>
  </si>
  <si>
    <t>DETALLE DE LAS ACTIVIDADES PROGRAMADAS</t>
  </si>
  <si>
    <t>Puntuación otorgada</t>
  </si>
  <si>
    <t>Cantidad de encuestas aplicadas y tabuladas</t>
  </si>
  <si>
    <t xml:space="preserve">• Cantidad y tipo de sensibilizaciones realizadas. 
• Cantidad de servidores sensibilizados.
</t>
  </si>
  <si>
    <t xml:space="preserve">Cantidad de servidores sensibilizados.                          </t>
  </si>
  <si>
    <t xml:space="preserve">• Cantidad de medios disponibles
• Cantidad y tipo de promociones realizadas.  
• Cantidad de servidores sensibilizados.
</t>
  </si>
  <si>
    <t>Cantidad de informes remitidos al RAI y la DIGEIG.</t>
  </si>
  <si>
    <t xml:space="preserve">• Cantidad de capacitaciones realizadas.     
• Cantidad de servidores capacitados
</t>
  </si>
  <si>
    <t>Cantidad y tipo de promociones realizadas.</t>
  </si>
  <si>
    <t xml:space="preserve">• Cantidad de códigos firmadas/cantidad de funcionarios nombrados por decreto
• Cantidad de promociones realizadas
• Cantidad de reportes de evaluación realizados y remitidos a la DIGEIG
</t>
  </si>
  <si>
    <t xml:space="preserve">• Código de ética elaborado
• Código de ética actualizado
• Cantidad de códigos de ética distribuidos y cantidad de promociones realizadas 
</t>
  </si>
  <si>
    <t xml:space="preserve">• Cantidad de sensibilizaciones realizadas.   
• Cantidad de servidores sensibilizados.     
• Cantidad de casos detectados/cantidad de casos atendidos.
</t>
  </si>
  <si>
    <t xml:space="preserve">• Cantidad de sensibilizaciones realizadas.     
• Cantidad de servidores sensibilizados.
</t>
  </si>
  <si>
    <t>Un (1) informe anual realizado y remitido al Dpto. de Recursos Humanos y la DIGEIG.</t>
  </si>
  <si>
    <t>Un (1) informe anual realizado y remitido al Dpto. Administrativo/compras y la DIGEIG.</t>
  </si>
  <si>
    <t>Un (1) plan de trabajo validado por la DIGEIG.</t>
  </si>
  <si>
    <t>Actas de reuniones ordinarias realizadas.</t>
  </si>
  <si>
    <t>Cantidad de actividades asistidas.</t>
  </si>
  <si>
    <t>Actualizaciones notificadas a la DIGEIG.</t>
  </si>
  <si>
    <t>Reporte de ejecutorias; evidencia del seguimiento dado a dichas CEP o enlaces, según sea el caso.</t>
  </si>
  <si>
    <t xml:space="preserve">• Tabulación             
• Modelo de encuesta aplicada
</t>
  </si>
  <si>
    <t xml:space="preserve">• Hoja de registro de los participantes
• Convocatoria
• Fotos
• Correos 
</t>
  </si>
  <si>
    <t>• Fotos
• Capturas de pantalla de medios disponibles
• Hoja de registro de los participantes
• Convocatoria/ fotos/ Correos</t>
  </si>
  <si>
    <t>• Cuadro control de solicitudes recibidas y atendidas
• Correos/ circulares</t>
  </si>
  <si>
    <t xml:space="preserve">• Medios disponibles.  
• Cantidad y tipo de promociones realizadas.   </t>
  </si>
  <si>
    <t xml:space="preserve">• Hoja de registro de los participantes
• Convocatoria
• Fotos
• Correos </t>
  </si>
  <si>
    <t>Informes suscrito por los miembros de la CEP.</t>
  </si>
  <si>
    <t>• Promociones realizadas
• Hoja de registro de los participantes
• Convocatoria
• Fotos 
• Correos</t>
  </si>
  <si>
    <t>• Correos electrónicos 
• Circulares
• Afiches</t>
  </si>
  <si>
    <t>• Informe físico.
• Copia de acuse de recibo del informe firmado/sellado por la DIGEIG.</t>
  </si>
  <si>
    <t xml:space="preserve">• Código de ética elaborado y remitido a la DIGEIG
• Código de ética actualizado y remitido a la DIGEIG
• Hoja de acuse de recibido/Hoja de asistencia/correo electrónico Afiches/circulares
• Hoja de registro de los participantes/ convocatoria/ fotos / Correos
</t>
  </si>
  <si>
    <t>Hoja de registro de los participantes/ convocatoria/ fotos / Correos</t>
  </si>
  <si>
    <t>Cuadro control de los casos detectados.</t>
  </si>
  <si>
    <t>Un informe de resultados elaborado y remitido a la DIGEIG.</t>
  </si>
  <si>
    <t>Hoja de registro de los participantes/ convocatoria/ fotos / Correos.</t>
  </si>
  <si>
    <t>Un informe anual que contemple la verificación de los cuatro componentes recibido por el dpto. de recursos humanos y por la DIGEIG.</t>
  </si>
  <si>
    <t>Un informe anual recibido por el dpto. Administrativo/ compras y por la DIGEIG.</t>
  </si>
  <si>
    <t>Plan sometido y validado por la DIGEIG</t>
  </si>
  <si>
    <t>Doce (12) actas de reuniones ordinarias</t>
  </si>
  <si>
    <t>Planillas actualizadas/acuse de recibo por parte de la DIGEIG</t>
  </si>
  <si>
    <t xml:space="preserve">Cumplido </t>
  </si>
  <si>
    <t>Pendiente</t>
  </si>
  <si>
    <t>No Cumplido</t>
  </si>
  <si>
    <t>N/A</t>
  </si>
  <si>
    <t>Calificación Final</t>
  </si>
  <si>
    <t xml:space="preserve">• Código firmado en original.
• Correos electrónicos/ circulares/ afiches
• Informe de evaluación suscritos por los miembros de la CEP.
</t>
  </si>
  <si>
    <t>P</t>
  </si>
  <si>
    <t>No Aplica</t>
  </si>
  <si>
    <t>Sensibilizar y capacitar a los servidores públicos de la institución sobre los siguientes temas:
• Deberes y derechos del Servidor Público
• Régimen Ético y disciplinario                                                                 • Ética en la gestión pública.</t>
  </si>
  <si>
    <t xml:space="preserve">Conflicto de intereses:  </t>
  </si>
  <si>
    <t>a) Sensibilizar al personal sobre la importancia de prevenir y atender la ocurrencia de conflictos de intereses y llevar registro de casos en la institución.</t>
  </si>
  <si>
    <t>Institución: Consejo Nacional para el VIH y el SIDA (CONAVIHSIDA)</t>
  </si>
  <si>
    <t>Fecha de recepción del plan de Trabajo: 14/12/2017</t>
  </si>
  <si>
    <t>Cantidad de Servidores en la institución: 99</t>
  </si>
  <si>
    <t>T1/T4</t>
  </si>
  <si>
    <t>T1/T2/T3/T4</t>
  </si>
  <si>
    <t>T1</t>
  </si>
  <si>
    <t>T2</t>
  </si>
  <si>
    <t>T2/T3/T4</t>
  </si>
  <si>
    <t xml:space="preserve">T2/T3 </t>
  </si>
  <si>
    <t>T2/T4</t>
  </si>
  <si>
    <t>T1/T3</t>
  </si>
  <si>
    <t>T4</t>
  </si>
  <si>
    <t>T3</t>
  </si>
  <si>
    <t>RESUMEN DE RESULTADOS</t>
  </si>
  <si>
    <t xml:space="preserve">NO. </t>
  </si>
  <si>
    <t>ACTIVIDADES</t>
  </si>
  <si>
    <t>NIVEL DE CUMPLIMIENTO</t>
  </si>
  <si>
    <t xml:space="preserve">PUNTUACION </t>
  </si>
  <si>
    <t>Referencia</t>
  </si>
  <si>
    <t xml:space="preserve"> CUMPLIDAS</t>
  </si>
  <si>
    <t>PARCIALES</t>
  </si>
  <si>
    <t>PENDIENTES</t>
  </si>
  <si>
    <t>NO CUMPLIDAS</t>
  </si>
  <si>
    <t>1-5</t>
  </si>
  <si>
    <t>6-8</t>
  </si>
  <si>
    <t>9-15</t>
  </si>
  <si>
    <t>Penalidad por tardanza</t>
  </si>
  <si>
    <t>16-20</t>
  </si>
  <si>
    <t>TOTALES POR PONDERACIONES</t>
  </si>
  <si>
    <t>TOTAL PORCENTAJES</t>
  </si>
  <si>
    <t>TOTAL PUNTOS ACUMULADOS</t>
  </si>
  <si>
    <t>*ESTAS PONDERACIONES CONTEMPLAN LOS LITERALES DE CADA ACTIVIDAD*</t>
  </si>
  <si>
    <t>Nancy Mercedes</t>
  </si>
  <si>
    <t>Realizamos el taller régimen ético y disciplinario. Tenemos de evidencia foto y registro de la actividad. Las actividades faltantes una está pendiente para este mes y la otra para principio de mayo, ya que el facilitador se le complico y nos hicieron varios cambio en las fechas que ya teníamos establecidas.</t>
  </si>
  <si>
    <t>Al momento de hacer la instalación del buzón, se le dio una pequeña capacitación al personal que estaba en ese momento de cómo deben presentar sus denuncias.</t>
  </si>
  <si>
    <t>nov. 2017</t>
  </si>
  <si>
    <t>Matriz para evaluación  del Plan de trabajo 2018</t>
  </si>
  <si>
    <t>Esta actividad fue calificada parcial por haber sido realizada fuera de plazo.</t>
  </si>
  <si>
    <t>Asesorías a los servidores públicos en el ejercicio de sus funciones:</t>
  </si>
  <si>
    <t>Contamos con el Buzón y el correo de la CEP</t>
  </si>
  <si>
    <t>no hay evidencia que demuestre la realización de esta actividad. Llenar los espacios en blanco.</t>
  </si>
  <si>
    <t>d) Régimen ético y disciplinario</t>
  </si>
  <si>
    <t>Verificar el cumplimiento en la institución de los procedimientos de selección a los que están sujetas las contrataciones públicas, según la ley 340-06 de Compras y Contrataciones o normas aplicables.</t>
  </si>
  <si>
    <t>Fotos de los participantes/certificado de participación</t>
  </si>
  <si>
    <t>Cantidad de CEP o enlaces existentes y en funcionamiento/ cantidad de dependencias en el interior del país.</t>
  </si>
  <si>
    <t>Leyenda ponderación</t>
  </si>
  <si>
    <t>Técnico Evaluador:</t>
  </si>
  <si>
    <t>Cantidad de actividades realizadas</t>
  </si>
  <si>
    <t>Fecha (s) de realización de la actividad</t>
  </si>
  <si>
    <t>Nivel de Avance (Breve descripción de lo realizado)</t>
  </si>
  <si>
    <t>Adjunto nuestro Código de Pautas Ética</t>
  </si>
  <si>
    <t>Esta actividad no se esta evaluando en este momento, hasta tanto esté disponible el Estatuto Regional de conformación.</t>
  </si>
  <si>
    <t>Adjunto evidencias de las reuniones ordinarias y las actas</t>
  </si>
  <si>
    <t>Adjunto evidencia, no se ha recibido</t>
  </si>
  <si>
    <t>Disponemos de un buzón, y un correo electrónico</t>
  </si>
  <si>
    <t>se realizo esta sensibilización sobre el libre acceso a la información pública. En. La Licda. Berkys Feliz, abogada y periodista, la cual es miembro de nuestra CEP</t>
  </si>
  <si>
    <t>se realizo la Sensibilización al personal sobre la filosofía institucional, misión, visión y valores institucionales. Por la Lcda. Maria C. Tavarez, Coord. General de nuestra CEP</t>
  </si>
  <si>
    <t>Esta sensibilización la realizo la Sra. Teodora, adjunto evidencias</t>
  </si>
  <si>
    <t>Adjunto el POA de nuestra cep, el cual fue desarrollado y aprobado en nuestra institución.</t>
  </si>
  <si>
    <t>se realizo la Sensibilización al personal de mensajeria y choferes sobre la filosofía institucional, misión, visión y valores institucionales. Por la Lcda. Maria C. Tavarez, Coord. General de nuestra CEP</t>
  </si>
  <si>
    <t>aun estamos trabajando en el mapa de riesgo</t>
  </si>
  <si>
    <t>Adjunto evidencias delas actividades que hemos participados, Adjunto evidencias, participación: conferencia ética y transparencia en la finanzas publicas, duda de carácter moral MIREX,conferencia conflicto de intereses, mirex, participación introducción plan de trabajo 20149, Dilema ético en las áreas de Recursos Humano, Caminata'' yo camino por la transparencia, encabezada por nuestro Director ejecutivo</t>
  </si>
  <si>
    <t>Adjunto evidencias de las salidas de los miembros y la carta recibida por ustedes de los cambios surgidos en el T2</t>
  </si>
  <si>
    <r>
      <t xml:space="preserve">Adjunto evidencia del oficcial de acceso a la informacion.que no podemos elaborar un informe trismestrald e las evaluaciones debido a que hasta el momento solo contamos con la evaluacion del mes de julio. </t>
    </r>
    <r>
      <rPr>
        <b/>
        <sz val="14"/>
        <color rgb="FFC00000"/>
        <rFont val="Arial"/>
        <family val="2"/>
      </rPr>
      <t>Deben remitir el informe con la evaluacion quer hasta la fecha tengan, con la nota de porque solo abarca un mes.</t>
    </r>
  </si>
  <si>
    <r>
      <t>Adjunto evidencia aun no se han presentados caso</t>
    </r>
    <r>
      <rPr>
        <sz val="14"/>
        <color rgb="FFC00000"/>
        <rFont val="Arial"/>
        <family val="2"/>
      </rPr>
      <t xml:space="preserve">s. Deben remitir el cuadro control </t>
    </r>
  </si>
  <si>
    <r>
      <t>Aun esta en procesos, para el t4 lo entregaremos, almenos que nos den una prorroga en este</t>
    </r>
    <r>
      <rPr>
        <sz val="14"/>
        <color rgb="FFC00000"/>
        <rFont val="Arial"/>
        <family val="2"/>
      </rPr>
      <t>. Actividad Reorientada.</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</si>
</sst>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_-* #,##0.00_-;\-* #,##0.00_-;_-* &quot;-&quot;??_-;_-@_-"/>
    <numFmt numFmtId="165" formatCode="_([$€]* #,##0.00_);_([$€]* \(#,##0.00\);_([$€]* &quot;-&quot;??_);_(@_)"/>
    <numFmt numFmtId="166" formatCode="[$-C0A]mmmm\-yy;@"/>
    <numFmt numFmtId="167" formatCode="[$-C0A]d\-mmm\-yyyy;@"/>
  </numFmts>
  <fonts count="43">
    <font>
      <sz val="11"/>
      <color theme="1"/>
      <name val="Calibri"/>
      <family val="2"/>
      <scheme val="minor"/>
    </font>
    <font>
      <b/>
      <sz val="12"/>
      <name val="Arial"/>
      <family val="2"/>
    </font>
    <font>
      <sz val="10"/>
      <name val="Arial"/>
      <family val="2"/>
    </font>
    <font>
      <b/>
      <sz val="18"/>
      <name val="Arial"/>
      <family val="2"/>
    </font>
    <font>
      <b/>
      <sz val="14"/>
      <name val="Arial"/>
      <family val="2"/>
    </font>
    <font>
      <sz val="11"/>
      <color theme="1"/>
      <name val="Calibri"/>
      <family val="2"/>
      <scheme val="minor"/>
    </font>
    <font>
      <b/>
      <sz val="16"/>
      <name val="Arial"/>
      <family val="2"/>
    </font>
    <font>
      <sz val="11"/>
      <color theme="1"/>
      <name val="Arial"/>
      <family val="2"/>
    </font>
    <font>
      <b/>
      <sz val="16"/>
      <color theme="1"/>
      <name val="Arial"/>
      <family val="2"/>
    </font>
    <font>
      <b/>
      <sz val="14"/>
      <color theme="1"/>
      <name val="Arial"/>
      <family val="2"/>
    </font>
    <font>
      <sz val="11"/>
      <color indexed="8"/>
      <name val="Calibri"/>
      <family val="2"/>
    </font>
    <font>
      <sz val="11"/>
      <color theme="1"/>
      <name val="Calibri"/>
      <family val="3"/>
      <charset val="128"/>
      <scheme val="minor"/>
    </font>
    <font>
      <sz val="10"/>
      <color rgb="FF000000"/>
      <name val="Arial"/>
      <family val="2"/>
    </font>
    <font>
      <sz val="10"/>
      <color indexed="8"/>
      <name val="Arial"/>
      <family val="2"/>
    </font>
    <font>
      <sz val="18"/>
      <color theme="1"/>
      <name val="Arial"/>
      <family val="2"/>
    </font>
    <font>
      <sz val="18"/>
      <name val="Arial"/>
      <family val="2"/>
    </font>
    <font>
      <b/>
      <sz val="18"/>
      <color theme="1"/>
      <name val="Arial"/>
      <family val="2"/>
    </font>
    <font>
      <sz val="18"/>
      <color rgb="FFFF0000"/>
      <name val="Arial"/>
      <family val="2"/>
    </font>
    <font>
      <b/>
      <sz val="20"/>
      <name val="Arial"/>
      <family val="2"/>
    </font>
    <font>
      <b/>
      <sz val="18"/>
      <color rgb="FFFF0000"/>
      <name val="Arial"/>
      <family val="2"/>
    </font>
    <font>
      <b/>
      <sz val="22"/>
      <name val="Arial"/>
      <family val="2"/>
    </font>
    <font>
      <sz val="11"/>
      <name val="Calibri"/>
      <family val="2"/>
      <scheme val="minor"/>
    </font>
    <font>
      <i/>
      <sz val="10"/>
      <name val="Arial"/>
      <family val="2"/>
    </font>
    <font>
      <b/>
      <sz val="16"/>
      <name val="Calibri"/>
      <family val="2"/>
      <scheme val="minor"/>
    </font>
    <font>
      <b/>
      <sz val="12"/>
      <color theme="0"/>
      <name val="Arial"/>
      <family val="2"/>
    </font>
    <font>
      <sz val="14"/>
      <color theme="1"/>
      <name val="Calibri"/>
      <family val="2"/>
      <scheme val="minor"/>
    </font>
    <font>
      <sz val="14"/>
      <color theme="1"/>
      <name val="Arial"/>
      <family val="2"/>
    </font>
    <font>
      <sz val="14"/>
      <name val="Arial"/>
      <family val="2"/>
    </font>
    <font>
      <sz val="14"/>
      <color rgb="FFFF0000"/>
      <name val="Arial"/>
      <family val="2"/>
    </font>
    <font>
      <sz val="14"/>
      <color theme="1"/>
      <name val="Times New Roman"/>
      <family val="1"/>
    </font>
    <font>
      <b/>
      <sz val="14"/>
      <color rgb="FFFF0000"/>
      <name val="Calibri"/>
      <family val="2"/>
      <scheme val="minor"/>
    </font>
    <font>
      <sz val="14"/>
      <color theme="0" tint="-0.249977111117893"/>
      <name val="Arial"/>
      <family val="2"/>
    </font>
    <font>
      <b/>
      <sz val="14"/>
      <color theme="0"/>
      <name val="Arial"/>
      <family val="2"/>
    </font>
    <font>
      <sz val="14"/>
      <name val="Calibri"/>
      <family val="2"/>
      <scheme val="minor"/>
    </font>
    <font>
      <sz val="11"/>
      <color rgb="FF000000"/>
      <name val="Calibri"/>
      <family val="2"/>
    </font>
    <font>
      <b/>
      <sz val="14"/>
      <color rgb="FF000000"/>
      <name val="Calibri"/>
      <family val="2"/>
    </font>
    <font>
      <b/>
      <sz val="11"/>
      <color theme="1"/>
      <name val="Calibri"/>
      <family val="2"/>
      <scheme val="minor"/>
    </font>
    <font>
      <sz val="16"/>
      <name val="Calibri"/>
      <family val="2"/>
      <scheme val="minor"/>
    </font>
    <font>
      <b/>
      <sz val="16"/>
      <color theme="1"/>
      <name val="Calibri"/>
      <family val="2"/>
      <scheme val="minor"/>
    </font>
    <font>
      <b/>
      <sz val="10"/>
      <name val="Arial"/>
      <family val="2"/>
    </font>
    <font>
      <sz val="14"/>
      <name val="Calibri"/>
      <family val="2"/>
    </font>
    <font>
      <b/>
      <sz val="14"/>
      <color rgb="FFC00000"/>
      <name val="Arial"/>
      <family val="2"/>
    </font>
    <font>
      <sz val="14"/>
      <color rgb="FFC00000"/>
      <name val="Arial"/>
      <family val="2"/>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theme="8"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9" tint="-0.249977111117893"/>
        <bgColor indexed="64"/>
      </patternFill>
    </fill>
    <fill>
      <patternFill patternType="solid">
        <fgColor rgb="FFE8F5F8"/>
        <bgColor indexed="64"/>
      </patternFill>
    </fill>
    <fill>
      <patternFill patternType="solid">
        <fgColor rgb="FFFEF9F4"/>
        <bgColor indexed="64"/>
      </patternFill>
    </fill>
    <fill>
      <patternFill patternType="solid">
        <fgColor rgb="FFFFC000"/>
        <bgColor indexed="64"/>
      </patternFill>
    </fill>
    <fill>
      <patternFill patternType="solid">
        <fgColor theme="3" tint="0.59999389629810485"/>
        <bgColor indexed="64"/>
      </patternFill>
    </fill>
    <fill>
      <patternFill patternType="solid">
        <fgColor theme="0" tint="-4.9989318521683403E-2"/>
        <bgColor indexed="64"/>
      </patternFill>
    </fill>
  </fills>
  <borders count="8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top style="thin">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auto="1"/>
      </left>
      <right/>
      <top/>
      <bottom style="dotted">
        <color theme="0" tint="-0.499984740745262"/>
      </bottom>
      <diagonal/>
    </border>
    <border>
      <left style="thin">
        <color auto="1"/>
      </left>
      <right/>
      <top style="dotted">
        <color theme="0" tint="-0.499984740745262"/>
      </top>
      <bottom style="dotted">
        <color theme="0" tint="-0.499984740745262"/>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auto="1"/>
      </left>
      <right style="thin">
        <color auto="1"/>
      </right>
      <top/>
      <bottom style="dotted">
        <color theme="0" tint="-0.499984740745262"/>
      </bottom>
      <diagonal/>
    </border>
    <border>
      <left style="thin">
        <color auto="1"/>
      </left>
      <right style="thin">
        <color auto="1"/>
      </right>
      <top style="dotted">
        <color theme="0" tint="-0.499984740745262"/>
      </top>
      <bottom style="dotted">
        <color theme="0" tint="-0.499984740745262"/>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theme="0"/>
      </top>
      <bottom style="thin">
        <color theme="0"/>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rgb="FF000000"/>
      </left>
      <right/>
      <top style="medium">
        <color indexed="64"/>
      </top>
      <bottom/>
      <diagonal/>
    </border>
    <border>
      <left style="thin">
        <color rgb="FF000000"/>
      </left>
      <right/>
      <top/>
      <bottom style="medium">
        <color indexed="64"/>
      </bottom>
      <diagonal/>
    </border>
    <border>
      <left style="thin">
        <color indexed="64"/>
      </left>
      <right style="thin">
        <color indexed="64"/>
      </right>
      <top style="medium">
        <color indexed="64"/>
      </top>
      <bottom style="thin">
        <color theme="0"/>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theme="0"/>
      </top>
      <bottom style="medium">
        <color indexed="64"/>
      </bottom>
      <diagonal/>
    </border>
    <border>
      <left/>
      <right style="thin">
        <color indexed="64"/>
      </right>
      <top/>
      <bottom style="medium">
        <color indexed="64"/>
      </bottom>
      <diagonal/>
    </border>
    <border>
      <left/>
      <right style="thin">
        <color auto="1"/>
      </right>
      <top style="dotted">
        <color theme="0" tint="-0.499984740745262"/>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style="thin">
        <color indexed="64"/>
      </left>
      <right style="medium">
        <color indexed="64"/>
      </right>
      <top/>
      <bottom style="dotted">
        <color indexed="64"/>
      </bottom>
      <diagonal/>
    </border>
    <border>
      <left style="medium">
        <color indexed="64"/>
      </left>
      <right style="thin">
        <color indexed="64"/>
      </right>
      <top/>
      <bottom style="dotted">
        <color indexed="64"/>
      </bottom>
      <diagonal/>
    </border>
    <border>
      <left/>
      <right style="medium">
        <color indexed="64"/>
      </right>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thin">
        <color indexed="64"/>
      </right>
      <top/>
      <bottom style="hair">
        <color indexed="64"/>
      </bottom>
      <diagonal/>
    </border>
    <border>
      <left style="thin">
        <color indexed="64"/>
      </left>
      <right style="thin">
        <color indexed="64"/>
      </right>
      <top style="dotted">
        <color indexed="64"/>
      </top>
      <bottom/>
      <diagonal/>
    </border>
    <border>
      <left style="thin">
        <color indexed="64"/>
      </left>
      <right/>
      <top style="medium">
        <color indexed="64"/>
      </top>
      <bottom style="thin">
        <color indexed="64"/>
      </bottom>
      <diagonal/>
    </border>
    <border diagonalUp="1" diagonalDown="1">
      <left style="thin">
        <color indexed="64"/>
      </left>
      <right style="thin">
        <color indexed="64"/>
      </right>
      <top style="medium">
        <color indexed="64"/>
      </top>
      <bottom style="thin">
        <color indexed="64"/>
      </bottom>
      <diagonal style="thin">
        <color indexed="64"/>
      </diagonal>
    </border>
    <border diagonalUp="1" diagonalDown="1">
      <left style="thin">
        <color indexed="64"/>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auto="1"/>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84">
    <xf numFmtId="0" fontId="0" fillId="0" borderId="0"/>
    <xf numFmtId="0" fontId="2" fillId="0" borderId="0"/>
    <xf numFmtId="0" fontId="2" fillId="0" borderId="0"/>
    <xf numFmtId="9" fontId="2" fillId="0" borderId="0" applyFont="0" applyFill="0" applyBorder="0" applyAlignment="0" applyProtection="0"/>
    <xf numFmtId="0" fontId="2" fillId="0" borderId="0"/>
    <xf numFmtId="9" fontId="10" fillId="0" borderId="0" applyFont="0" applyFill="0" applyBorder="0" applyAlignment="0" applyProtection="0"/>
    <xf numFmtId="0" fontId="11" fillId="0" borderId="0"/>
    <xf numFmtId="0" fontId="2" fillId="0" borderId="0"/>
    <xf numFmtId="9" fontId="10"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12" fillId="0" borderId="0" applyNumberFormat="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7" fillId="0" borderId="0"/>
    <xf numFmtId="0" fontId="2" fillId="0" borderId="0"/>
    <xf numFmtId="0" fontId="12" fillId="0" borderId="0" applyNumberFormat="0" applyFont="0" applyBorder="0" applyProtection="0"/>
    <xf numFmtId="0" fontId="2" fillId="0" borderId="0"/>
    <xf numFmtId="0" fontId="12" fillId="0" borderId="0" applyNumberFormat="0" applyFont="0" applyBorder="0" applyProtection="0"/>
    <xf numFmtId="0" fontId="13" fillId="0" borderId="0" applyNumberFormat="0" applyFont="0" applyBorder="0" applyProtection="0"/>
    <xf numFmtId="0" fontId="2" fillId="0" borderId="0"/>
    <xf numFmtId="0" fontId="2" fillId="0" borderId="0"/>
    <xf numFmtId="0" fontId="2" fillId="0" borderId="0"/>
    <xf numFmtId="0" fontId="13" fillId="0" borderId="0" applyNumberFormat="0" applyFont="0" applyBorder="0" applyProtection="0"/>
    <xf numFmtId="0" fontId="2" fillId="0" borderId="0"/>
    <xf numFmtId="0" fontId="2" fillId="0" borderId="0"/>
    <xf numFmtId="0" fontId="2" fillId="0" borderId="0"/>
    <xf numFmtId="0" fontId="2" fillId="0" borderId="0"/>
    <xf numFmtId="0" fontId="13" fillId="0" borderId="0" applyNumberFormat="0" applyFont="0" applyBorder="0" applyProtection="0"/>
    <xf numFmtId="0" fontId="2" fillId="0" borderId="0"/>
    <xf numFmtId="0" fontId="12" fillId="0" borderId="0" applyNumberFormat="0" applyFont="0" applyBorder="0" applyProtection="0"/>
    <xf numFmtId="0" fontId="2" fillId="0" borderId="0"/>
    <xf numFmtId="0" fontId="2" fillId="0" borderId="0"/>
    <xf numFmtId="0" fontId="11" fillId="0" borderId="0"/>
    <xf numFmtId="0" fontId="2" fillId="0" borderId="0"/>
    <xf numFmtId="0" fontId="12" fillId="0" borderId="0"/>
    <xf numFmtId="0" fontId="5" fillId="0" borderId="0"/>
    <xf numFmtId="0" fontId="2" fillId="0" borderId="0"/>
    <xf numFmtId="0" fontId="5" fillId="0" borderId="0"/>
    <xf numFmtId="0" fontId="13" fillId="0" borderId="0"/>
    <xf numFmtId="0" fontId="2" fillId="0" borderId="0"/>
    <xf numFmtId="0" fontId="2" fillId="0" borderId="0"/>
    <xf numFmtId="0" fontId="2" fillId="0" borderId="0"/>
    <xf numFmtId="0" fontId="5" fillId="0" borderId="0"/>
    <xf numFmtId="0" fontId="2" fillId="0" borderId="0"/>
    <xf numFmtId="0" fontId="5" fillId="0" borderId="0"/>
    <xf numFmtId="0" fontId="5" fillId="0" borderId="0"/>
    <xf numFmtId="0" fontId="5" fillId="0" borderId="0"/>
    <xf numFmtId="9" fontId="2"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4" fillId="0" borderId="0"/>
    <xf numFmtId="9" fontId="5" fillId="0" borderId="0" applyFont="0" applyFill="0" applyBorder="0" applyAlignment="0" applyProtection="0"/>
  </cellStyleXfs>
  <cellXfs count="364">
    <xf numFmtId="0" fontId="0" fillId="0" borderId="0" xfId="0"/>
    <xf numFmtId="0" fontId="7" fillId="0" borderId="0" xfId="0" applyFont="1"/>
    <xf numFmtId="0" fontId="7" fillId="0" borderId="0" xfId="0" applyFont="1" applyAlignment="1">
      <alignment vertical="top"/>
    </xf>
    <xf numFmtId="0" fontId="1" fillId="0" borderId="0" xfId="0" applyFont="1" applyBorder="1" applyAlignment="1">
      <alignment horizontal="center" vertical="center"/>
    </xf>
    <xf numFmtId="0" fontId="7" fillId="0" borderId="0" xfId="0" applyFont="1" applyAlignment="1">
      <alignment horizontal="center" vertical="top"/>
    </xf>
    <xf numFmtId="0" fontId="1" fillId="0" borderId="0" xfId="0" applyFont="1" applyBorder="1" applyAlignment="1">
      <alignment horizontal="center" vertical="top"/>
    </xf>
    <xf numFmtId="0" fontId="14" fillId="0" borderId="0" xfId="0" applyFont="1"/>
    <xf numFmtId="0" fontId="14" fillId="0" borderId="0" xfId="0" applyFont="1" applyBorder="1"/>
    <xf numFmtId="0" fontId="16" fillId="0" borderId="0" xfId="0" applyFont="1" applyBorder="1" applyAlignment="1">
      <alignment horizontal="center" vertical="center" wrapText="1"/>
    </xf>
    <xf numFmtId="0" fontId="9" fillId="0" borderId="1" xfId="0" applyFont="1" applyBorder="1" applyAlignment="1">
      <alignment horizontal="center" vertical="center"/>
    </xf>
    <xf numFmtId="0" fontId="8" fillId="6" borderId="1" xfId="0" applyFont="1" applyFill="1" applyBorder="1" applyAlignment="1">
      <alignment vertical="top"/>
    </xf>
    <xf numFmtId="0" fontId="8" fillId="7" borderId="1" xfId="0" applyFont="1" applyFill="1" applyBorder="1" applyAlignment="1">
      <alignment vertical="top"/>
    </xf>
    <xf numFmtId="0" fontId="8" fillId="8" borderId="1" xfId="0" applyFont="1" applyFill="1" applyBorder="1" applyAlignment="1">
      <alignment vertical="top"/>
    </xf>
    <xf numFmtId="0" fontId="17" fillId="0" borderId="0" xfId="0" applyFont="1" applyBorder="1" applyAlignment="1">
      <alignment horizontal="left" vertical="center" wrapText="1"/>
    </xf>
    <xf numFmtId="0" fontId="20" fillId="0" borderId="0" xfId="0" applyFont="1" applyBorder="1" applyAlignment="1">
      <alignment vertical="center"/>
    </xf>
    <xf numFmtId="0" fontId="4" fillId="0" borderId="0" xfId="0" applyFont="1" applyBorder="1" applyAlignment="1">
      <alignment vertical="center"/>
    </xf>
    <xf numFmtId="0" fontId="0" fillId="2" borderId="0" xfId="0" applyFill="1" applyAlignment="1">
      <alignment vertical="center"/>
    </xf>
    <xf numFmtId="0" fontId="23" fillId="2" borderId="0" xfId="0" applyFont="1" applyFill="1" applyBorder="1" applyAlignment="1" applyProtection="1">
      <alignment horizontal="center" vertical="top"/>
    </xf>
    <xf numFmtId="0" fontId="23" fillId="2" borderId="0" xfId="0" applyFont="1" applyFill="1" applyBorder="1" applyAlignment="1" applyProtection="1">
      <alignment horizontal="center" vertical="center" wrapText="1"/>
    </xf>
    <xf numFmtId="0" fontId="23" fillId="2" borderId="0" xfId="0" applyFont="1" applyFill="1" applyBorder="1" applyAlignment="1" applyProtection="1">
      <alignment horizontal="center" vertical="center"/>
    </xf>
    <xf numFmtId="166" fontId="23" fillId="2" borderId="0" xfId="0" applyNumberFormat="1" applyFont="1" applyFill="1" applyBorder="1" applyAlignment="1" applyProtection="1">
      <alignment horizontal="center" vertical="center"/>
    </xf>
    <xf numFmtId="0" fontId="23" fillId="2" borderId="0" xfId="0" applyNumberFormat="1" applyFont="1" applyFill="1" applyBorder="1" applyAlignment="1" applyProtection="1">
      <alignment horizontal="center" vertical="center"/>
    </xf>
    <xf numFmtId="0" fontId="1" fillId="0" borderId="0" xfId="0" applyFont="1" applyFill="1" applyBorder="1" applyAlignment="1">
      <alignment vertical="center" wrapText="1"/>
    </xf>
    <xf numFmtId="0" fontId="1" fillId="0" borderId="0" xfId="0" applyFont="1" applyFill="1" applyBorder="1" applyAlignment="1" applyProtection="1">
      <alignment vertical="center"/>
    </xf>
    <xf numFmtId="0" fontId="1" fillId="0" borderId="0" xfId="0" applyNumberFormat="1" applyFont="1" applyFill="1" applyBorder="1" applyAlignment="1" applyProtection="1">
      <alignment vertical="center"/>
    </xf>
    <xf numFmtId="0" fontId="24" fillId="0" borderId="0" xfId="0" applyFont="1" applyFill="1" applyBorder="1" applyAlignment="1">
      <alignment vertical="center" wrapText="1"/>
    </xf>
    <xf numFmtId="0" fontId="1" fillId="2" borderId="0" xfId="0" applyFont="1" applyFill="1" applyBorder="1" applyAlignment="1" applyProtection="1">
      <alignment vertical="center"/>
    </xf>
    <xf numFmtId="0" fontId="22" fillId="2" borderId="0" xfId="0" applyFont="1" applyFill="1" applyBorder="1" applyAlignment="1" applyProtection="1">
      <alignment vertical="top"/>
    </xf>
    <xf numFmtId="0" fontId="6" fillId="2" borderId="0" xfId="0" applyFont="1" applyFill="1" applyBorder="1" applyAlignment="1" applyProtection="1">
      <alignment vertical="top"/>
    </xf>
    <xf numFmtId="0" fontId="3" fillId="0" borderId="0" xfId="1" applyFont="1" applyFill="1" applyBorder="1" applyAlignment="1">
      <alignment vertical="center" wrapText="1"/>
    </xf>
    <xf numFmtId="0" fontId="6" fillId="12" borderId="18" xfId="1" applyFont="1" applyFill="1" applyBorder="1" applyAlignment="1" applyProtection="1">
      <alignment horizontal="center" vertical="center" wrapText="1"/>
    </xf>
    <xf numFmtId="0" fontId="15" fillId="0" borderId="0" xfId="0" applyFont="1" applyFill="1" applyBorder="1" applyAlignment="1">
      <alignment vertical="top" wrapText="1"/>
    </xf>
    <xf numFmtId="0" fontId="15" fillId="3" borderId="0" xfId="0" applyFont="1" applyFill="1" applyBorder="1" applyAlignment="1">
      <alignment vertical="top" wrapText="1"/>
    </xf>
    <xf numFmtId="0" fontId="25" fillId="0" borderId="26" xfId="0" applyFont="1" applyBorder="1" applyAlignment="1">
      <alignment horizontal="left" vertical="center" wrapText="1"/>
    </xf>
    <xf numFmtId="0" fontId="25" fillId="0" borderId="27" xfId="0" applyFont="1" applyBorder="1" applyAlignment="1">
      <alignment horizontal="left" vertical="center" wrapText="1"/>
    </xf>
    <xf numFmtId="0" fontId="25" fillId="0" borderId="35" xfId="0" applyFont="1" applyBorder="1" applyAlignment="1">
      <alignment horizontal="justify" vertical="center" wrapText="1"/>
    </xf>
    <xf numFmtId="0" fontId="25" fillId="0" borderId="34" xfId="0" applyFont="1" applyBorder="1" applyAlignment="1">
      <alignment horizontal="left" vertical="center" wrapText="1"/>
    </xf>
    <xf numFmtId="0" fontId="25" fillId="0" borderId="35" xfId="0" applyFont="1" applyBorder="1" applyAlignment="1">
      <alignment horizontal="left" vertical="center" wrapText="1"/>
    </xf>
    <xf numFmtId="0" fontId="4" fillId="0" borderId="5" xfId="0" applyFont="1" applyBorder="1" applyAlignment="1" applyProtection="1">
      <alignment horizontal="center" vertical="top" wrapText="1"/>
    </xf>
    <xf numFmtId="0" fontId="25" fillId="0" borderId="2" xfId="0" applyFont="1" applyBorder="1" applyAlignment="1">
      <alignment horizontal="justify" vertical="center" wrapText="1"/>
    </xf>
    <xf numFmtId="0" fontId="25" fillId="0" borderId="2" xfId="0" applyFont="1" applyBorder="1" applyAlignment="1">
      <alignment vertical="center" wrapText="1"/>
    </xf>
    <xf numFmtId="0" fontId="3" fillId="4" borderId="9" xfId="1" applyFont="1" applyFill="1" applyBorder="1" applyAlignment="1">
      <alignment vertical="center" wrapText="1"/>
    </xf>
    <xf numFmtId="0" fontId="3" fillId="4" borderId="10" xfId="1" applyFont="1" applyFill="1" applyBorder="1" applyAlignment="1">
      <alignment vertical="center" wrapText="1"/>
    </xf>
    <xf numFmtId="0" fontId="3" fillId="4" borderId="23" xfId="1" applyFont="1" applyFill="1" applyBorder="1" applyAlignment="1">
      <alignment vertical="center" wrapText="1"/>
    </xf>
    <xf numFmtId="0" fontId="8" fillId="11" borderId="3" xfId="0" applyFont="1" applyFill="1" applyBorder="1" applyAlignment="1" applyProtection="1">
      <alignment horizontal="center" vertical="center"/>
    </xf>
    <xf numFmtId="0" fontId="8" fillId="11" borderId="29" xfId="0" applyFont="1" applyFill="1" applyBorder="1" applyAlignment="1">
      <alignment horizontal="center" vertical="center" wrapText="1"/>
    </xf>
    <xf numFmtId="0" fontId="6" fillId="10" borderId="3" xfId="2" applyFont="1" applyFill="1" applyBorder="1" applyAlignment="1" applyProtection="1">
      <alignment horizontal="center" vertical="center" wrapText="1"/>
    </xf>
    <xf numFmtId="0" fontId="6" fillId="10" borderId="4" xfId="2" applyFont="1" applyFill="1" applyBorder="1" applyAlignment="1" applyProtection="1">
      <alignment horizontal="center" vertical="center" wrapText="1"/>
    </xf>
    <xf numFmtId="0" fontId="6" fillId="10" borderId="29" xfId="1" applyFont="1" applyFill="1" applyBorder="1" applyAlignment="1" applyProtection="1">
      <alignment horizontal="center" vertical="center" wrapText="1"/>
    </xf>
    <xf numFmtId="0" fontId="6" fillId="12" borderId="3" xfId="1" applyFont="1" applyFill="1" applyBorder="1" applyAlignment="1" applyProtection="1">
      <alignment horizontal="center" vertical="center" wrapText="1"/>
    </xf>
    <xf numFmtId="0" fontId="6" fillId="12" borderId="4" xfId="1" applyFont="1" applyFill="1" applyBorder="1" applyAlignment="1" applyProtection="1">
      <alignment horizontal="center" vertical="center" wrapText="1"/>
    </xf>
    <xf numFmtId="0" fontId="6" fillId="12" borderId="29" xfId="1" applyFont="1" applyFill="1" applyBorder="1" applyAlignment="1" applyProtection="1">
      <alignment horizontal="center" vertical="center" wrapText="1"/>
    </xf>
    <xf numFmtId="0" fontId="8" fillId="11" borderId="22" xfId="0" applyFont="1" applyFill="1" applyBorder="1" applyAlignment="1" applyProtection="1">
      <alignment horizontal="center" vertical="center" wrapText="1"/>
    </xf>
    <xf numFmtId="0" fontId="25" fillId="0" borderId="15" xfId="0" applyFont="1" applyBorder="1" applyAlignment="1">
      <alignment horizontal="left" vertical="center" wrapText="1"/>
    </xf>
    <xf numFmtId="0" fontId="25" fillId="0" borderId="38" xfId="0" applyFont="1" applyBorder="1" applyAlignment="1">
      <alignment horizontal="justify" vertical="center" wrapText="1"/>
    </xf>
    <xf numFmtId="0" fontId="25" fillId="0" borderId="0" xfId="0" applyFont="1"/>
    <xf numFmtId="0" fontId="25" fillId="15" borderId="33" xfId="0" applyFont="1" applyFill="1" applyBorder="1" applyAlignment="1">
      <alignment horizontal="center" vertical="center" wrapText="1"/>
    </xf>
    <xf numFmtId="0" fontId="27" fillId="15" borderId="2" xfId="0" applyFont="1" applyFill="1" applyBorder="1" applyAlignment="1">
      <alignment vertical="top" wrapText="1"/>
    </xf>
    <xf numFmtId="0" fontId="9" fillId="0" borderId="1" xfId="0" applyFont="1" applyBorder="1" applyAlignment="1">
      <alignment horizontal="center"/>
    </xf>
    <xf numFmtId="0" fontId="8" fillId="0" borderId="1" xfId="0" applyFont="1" applyBorder="1"/>
    <xf numFmtId="0" fontId="8" fillId="13" borderId="1" xfId="0" applyFont="1" applyFill="1" applyBorder="1"/>
    <xf numFmtId="0" fontId="25" fillId="0" borderId="2" xfId="0" applyFont="1" applyBorder="1" applyAlignment="1">
      <alignment horizontal="left" vertical="center" wrapText="1"/>
    </xf>
    <xf numFmtId="0" fontId="25" fillId="0" borderId="6" xfId="0" applyFont="1" applyBorder="1" applyAlignment="1">
      <alignment horizontal="left" vertical="center" wrapText="1"/>
    </xf>
    <xf numFmtId="0" fontId="27" fillId="15" borderId="5" xfId="0" applyFont="1" applyFill="1" applyBorder="1" applyAlignment="1" applyProtection="1">
      <alignment horizontal="center" vertical="top" wrapText="1"/>
    </xf>
    <xf numFmtId="0" fontId="27" fillId="0" borderId="2" xfId="0" applyFont="1" applyFill="1" applyBorder="1" applyAlignment="1">
      <alignment horizontal="left" vertical="center" wrapText="1"/>
    </xf>
    <xf numFmtId="0" fontId="27" fillId="15" borderId="2" xfId="0" applyFont="1" applyFill="1" applyBorder="1" applyAlignment="1" applyProtection="1">
      <alignment horizontal="center" vertical="top" wrapText="1"/>
    </xf>
    <xf numFmtId="0" fontId="25" fillId="0" borderId="2" xfId="0" applyFont="1" applyBorder="1" applyAlignment="1">
      <alignment horizontal="left" vertical="center" wrapText="1"/>
    </xf>
    <xf numFmtId="0" fontId="27" fillId="0" borderId="44" xfId="0" applyFont="1" applyBorder="1" applyAlignment="1" applyProtection="1">
      <alignment horizontal="center" vertical="center" wrapText="1"/>
    </xf>
    <xf numFmtId="0" fontId="25" fillId="0" borderId="45" xfId="0" applyFont="1" applyBorder="1" applyAlignment="1">
      <alignment horizontal="justify" vertical="center" wrapText="1"/>
    </xf>
    <xf numFmtId="0" fontId="25" fillId="0" borderId="10" xfId="0" applyFont="1" applyBorder="1" applyAlignment="1">
      <alignment vertical="center" wrapText="1"/>
    </xf>
    <xf numFmtId="0" fontId="26" fillId="0" borderId="45" xfId="0" applyFont="1" applyBorder="1" applyAlignment="1" applyProtection="1">
      <alignment horizontal="left" vertical="center" wrapText="1"/>
    </xf>
    <xf numFmtId="0" fontId="27" fillId="15" borderId="45" xfId="0" applyFont="1" applyFill="1" applyBorder="1" applyAlignment="1" applyProtection="1">
      <alignment vertical="center" wrapText="1"/>
      <protection locked="0"/>
    </xf>
    <xf numFmtId="0" fontId="27" fillId="15" borderId="47" xfId="0" applyFont="1" applyFill="1" applyBorder="1" applyAlignment="1" applyProtection="1">
      <alignment vertical="center" wrapText="1"/>
      <protection locked="0"/>
    </xf>
    <xf numFmtId="0" fontId="4" fillId="14" borderId="45" xfId="0" applyFont="1" applyFill="1" applyBorder="1" applyAlignment="1" applyProtection="1">
      <alignment horizontal="center" vertical="center"/>
      <protection locked="0"/>
    </xf>
    <xf numFmtId="0" fontId="28" fillId="14" borderId="47" xfId="0" applyFont="1" applyFill="1" applyBorder="1" applyAlignment="1">
      <alignment vertical="center" wrapText="1"/>
    </xf>
    <xf numFmtId="0" fontId="25" fillId="0" borderId="45" xfId="0" applyFont="1" applyBorder="1" applyAlignment="1">
      <alignment vertical="center" wrapText="1"/>
    </xf>
    <xf numFmtId="0" fontId="25" fillId="0" borderId="45" xfId="0" applyFont="1" applyBorder="1" applyAlignment="1">
      <alignment horizontal="left" vertical="center" wrapText="1"/>
    </xf>
    <xf numFmtId="0" fontId="27" fillId="0" borderId="45" xfId="0" applyFont="1" applyBorder="1" applyAlignment="1" applyProtection="1">
      <alignment horizontal="left" vertical="center" wrapText="1"/>
    </xf>
    <xf numFmtId="0" fontId="25" fillId="0" borderId="5" xfId="0" applyFont="1" applyBorder="1" applyAlignment="1">
      <alignment horizontal="left" vertical="center" wrapText="1"/>
    </xf>
    <xf numFmtId="0" fontId="35" fillId="0" borderId="49" xfId="82" applyFont="1" applyBorder="1" applyAlignment="1">
      <alignment horizontal="center" vertical="center" wrapText="1"/>
    </xf>
    <xf numFmtId="0" fontId="25" fillId="15" borderId="43" xfId="0" applyFont="1" applyFill="1" applyBorder="1" applyAlignment="1">
      <alignment horizontal="center" vertical="center" wrapText="1"/>
    </xf>
    <xf numFmtId="0" fontId="25" fillId="0" borderId="37" xfId="0" applyFont="1" applyBorder="1" applyAlignment="1">
      <alignment horizontal="left" vertical="center" wrapText="1"/>
    </xf>
    <xf numFmtId="0" fontId="26" fillId="15" borderId="45" xfId="0" applyFont="1" applyFill="1" applyBorder="1" applyAlignment="1" applyProtection="1">
      <alignment horizontal="justify" vertical="top"/>
      <protection locked="0"/>
    </xf>
    <xf numFmtId="0" fontId="4" fillId="14" borderId="47" xfId="0" applyFont="1" applyFill="1" applyBorder="1" applyAlignment="1">
      <alignment vertical="center"/>
    </xf>
    <xf numFmtId="0" fontId="25" fillId="0" borderId="51" xfId="0" applyFont="1" applyBorder="1" applyAlignment="1">
      <alignment horizontal="justify" vertical="center" wrapText="1"/>
    </xf>
    <xf numFmtId="0" fontId="25" fillId="0" borderId="5" xfId="0" applyFont="1" applyBorder="1" applyAlignment="1">
      <alignment horizontal="justify" vertical="center" wrapText="1"/>
    </xf>
    <xf numFmtId="0" fontId="31" fillId="0" borderId="6" xfId="0" applyFont="1" applyBorder="1" applyAlignment="1" applyProtection="1">
      <alignment horizontal="center" vertical="center" wrapText="1"/>
    </xf>
    <xf numFmtId="0" fontId="27" fillId="15" borderId="5" xfId="0" applyFont="1" applyFill="1" applyBorder="1" applyAlignment="1">
      <alignment vertical="top" wrapText="1"/>
    </xf>
    <xf numFmtId="0" fontId="27" fillId="14" borderId="43" xfId="0" applyFont="1" applyFill="1" applyBorder="1" applyAlignment="1">
      <alignment vertical="top" wrapText="1"/>
    </xf>
    <xf numFmtId="0" fontId="25" fillId="0" borderId="56" xfId="0" applyFont="1" applyBorder="1" applyAlignment="1">
      <alignment horizontal="left" vertical="center" wrapText="1"/>
    </xf>
    <xf numFmtId="0" fontId="27" fillId="0" borderId="6" xfId="0" applyFont="1" applyFill="1" applyBorder="1" applyAlignment="1">
      <alignment horizontal="left" vertical="center" wrapText="1"/>
    </xf>
    <xf numFmtId="0" fontId="27" fillId="15" borderId="6" xfId="0" applyFont="1" applyFill="1" applyBorder="1" applyAlignment="1">
      <alignment vertical="top" wrapText="1"/>
    </xf>
    <xf numFmtId="0" fontId="27" fillId="14" borderId="33" xfId="0" applyFont="1" applyFill="1" applyBorder="1" applyAlignment="1">
      <alignment vertical="top" wrapText="1"/>
    </xf>
    <xf numFmtId="0" fontId="27" fillId="0" borderId="44" xfId="0" applyFont="1" applyFill="1" applyBorder="1" applyAlignment="1">
      <alignment horizontal="center" vertical="center" wrapText="1"/>
    </xf>
    <xf numFmtId="0" fontId="27" fillId="0" borderId="45" xfId="0" applyFont="1" applyFill="1" applyBorder="1" applyAlignment="1">
      <alignment horizontal="left" vertical="center" wrapText="1"/>
    </xf>
    <xf numFmtId="0" fontId="27" fillId="0" borderId="45" xfId="0" applyFont="1" applyFill="1" applyBorder="1" applyAlignment="1">
      <alignment horizontal="center" vertical="center" wrapText="1"/>
    </xf>
    <xf numFmtId="0" fontId="27" fillId="15" borderId="45" xfId="0" applyFont="1" applyFill="1" applyBorder="1" applyAlignment="1">
      <alignment vertical="top" wrapText="1"/>
    </xf>
    <xf numFmtId="0" fontId="27" fillId="14" borderId="45" xfId="0" applyFont="1" applyFill="1" applyBorder="1" applyAlignment="1">
      <alignment horizontal="center" vertical="center" wrapText="1"/>
    </xf>
    <xf numFmtId="0" fontId="27" fillId="14" borderId="45" xfId="0" applyFont="1" applyFill="1" applyBorder="1" applyAlignment="1">
      <alignment vertical="top" wrapText="1"/>
    </xf>
    <xf numFmtId="0" fontId="27" fillId="14" borderId="47" xfId="0" applyFont="1" applyFill="1" applyBorder="1" applyAlignment="1">
      <alignment vertical="top" wrapText="1"/>
    </xf>
    <xf numFmtId="0" fontId="27" fillId="14" borderId="32" xfId="0" applyFont="1" applyFill="1" applyBorder="1" applyAlignment="1">
      <alignment vertical="top" wrapText="1"/>
    </xf>
    <xf numFmtId="0" fontId="25" fillId="0" borderId="6" xfId="0" applyFont="1" applyBorder="1" applyAlignment="1">
      <alignment vertical="center" wrapText="1"/>
    </xf>
    <xf numFmtId="0" fontId="25" fillId="0" borderId="45" xfId="0" applyNumberFormat="1" applyFont="1" applyBorder="1" applyAlignment="1">
      <alignment vertical="center" wrapText="1"/>
    </xf>
    <xf numFmtId="0" fontId="27" fillId="15" borderId="45" xfId="0" applyFont="1" applyFill="1" applyBorder="1" applyAlignment="1">
      <alignment horizontal="center" vertical="center" wrapText="1"/>
    </xf>
    <xf numFmtId="0" fontId="27" fillId="14" borderId="47" xfId="0" applyFont="1" applyFill="1" applyBorder="1" applyAlignment="1">
      <alignment horizontal="center" vertical="center" wrapText="1"/>
    </xf>
    <xf numFmtId="0" fontId="33" fillId="0" borderId="57" xfId="0" applyFont="1" applyBorder="1" applyAlignment="1">
      <alignment horizontal="left" vertical="center" wrapText="1"/>
    </xf>
    <xf numFmtId="0" fontId="33" fillId="0" borderId="45" xfId="0" applyNumberFormat="1" applyFont="1" applyBorder="1" applyAlignment="1">
      <alignment vertical="center" wrapText="1"/>
    </xf>
    <xf numFmtId="0" fontId="27" fillId="0" borderId="5" xfId="0" applyFont="1" applyBorder="1" applyAlignment="1" applyProtection="1">
      <alignment horizontal="left" vertical="top" wrapText="1"/>
    </xf>
    <xf numFmtId="0" fontId="4" fillId="0" borderId="45" xfId="0" applyFont="1" applyBorder="1" applyAlignment="1" applyProtection="1">
      <alignment horizontal="center" vertical="center" wrapText="1"/>
    </xf>
    <xf numFmtId="0" fontId="9" fillId="0" borderId="46" xfId="0" applyFont="1" applyBorder="1" applyAlignment="1" applyProtection="1">
      <alignment horizontal="center" vertical="center" wrapText="1"/>
    </xf>
    <xf numFmtId="0" fontId="4" fillId="0" borderId="46" xfId="0" applyFont="1" applyBorder="1" applyAlignment="1" applyProtection="1">
      <alignment horizontal="center" vertical="center" wrapText="1"/>
    </xf>
    <xf numFmtId="0" fontId="27" fillId="14" borderId="6" xfId="0" applyFont="1" applyFill="1" applyBorder="1" applyAlignment="1">
      <alignment vertical="top" wrapText="1"/>
    </xf>
    <xf numFmtId="0" fontId="27" fillId="0" borderId="37" xfId="0" applyFont="1" applyBorder="1" applyAlignment="1" applyProtection="1">
      <alignment horizontal="left" vertical="center" wrapText="1"/>
    </xf>
    <xf numFmtId="0" fontId="4" fillId="0" borderId="5"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31" fillId="0" borderId="1" xfId="0" applyFont="1" applyFill="1" applyBorder="1" applyAlignment="1">
      <alignment horizontal="center" vertical="top" wrapText="1"/>
    </xf>
    <xf numFmtId="0" fontId="4" fillId="0" borderId="6" xfId="0" applyFont="1" applyFill="1" applyBorder="1" applyAlignment="1">
      <alignment horizontal="center" vertical="center" wrapText="1"/>
    </xf>
    <xf numFmtId="0" fontId="25" fillId="0" borderId="37" xfId="0" applyFont="1" applyBorder="1" applyAlignment="1" applyProtection="1">
      <alignment horizontal="left" vertical="center" wrapText="1"/>
    </xf>
    <xf numFmtId="0" fontId="25" fillId="0" borderId="34" xfId="0" applyFont="1" applyBorder="1" applyAlignment="1" applyProtection="1">
      <alignment horizontal="left" vertical="center" wrapText="1"/>
    </xf>
    <xf numFmtId="0" fontId="27" fillId="15" borderId="5" xfId="0" applyFont="1" applyFill="1" applyBorder="1" applyAlignment="1" applyProtection="1">
      <alignment vertical="top" wrapText="1"/>
    </xf>
    <xf numFmtId="0" fontId="27" fillId="15" borderId="58" xfId="0" applyFont="1" applyFill="1" applyBorder="1" applyAlignment="1" applyProtection="1">
      <alignment vertical="top" wrapText="1"/>
    </xf>
    <xf numFmtId="0" fontId="27" fillId="15" borderId="58" xfId="0" applyFont="1" applyFill="1" applyBorder="1" applyAlignment="1" applyProtection="1">
      <alignment horizontal="center" vertical="top" wrapText="1"/>
    </xf>
    <xf numFmtId="0" fontId="25" fillId="15" borderId="5" xfId="0" applyFont="1" applyFill="1" applyBorder="1" applyAlignment="1">
      <alignment vertical="center" wrapText="1"/>
    </xf>
    <xf numFmtId="0" fontId="25" fillId="15" borderId="6" xfId="0" applyFont="1" applyFill="1" applyBorder="1" applyAlignment="1">
      <alignment vertical="center" wrapText="1"/>
    </xf>
    <xf numFmtId="0" fontId="25" fillId="15" borderId="58" xfId="0" applyFont="1" applyFill="1" applyBorder="1" applyAlignment="1">
      <alignment vertical="center" wrapText="1"/>
    </xf>
    <xf numFmtId="0" fontId="25" fillId="15" borderId="60" xfId="0" applyFont="1" applyFill="1" applyBorder="1" applyAlignment="1">
      <alignment horizontal="center" vertical="center" wrapText="1"/>
    </xf>
    <xf numFmtId="0" fontId="25" fillId="15" borderId="63" xfId="0" applyFont="1" applyFill="1" applyBorder="1" applyAlignment="1">
      <alignment vertical="center" wrapText="1"/>
    </xf>
    <xf numFmtId="0" fontId="25" fillId="15" borderId="67" xfId="0" applyFont="1" applyFill="1" applyBorder="1" applyAlignment="1">
      <alignment horizontal="center" vertical="center" wrapText="1"/>
    </xf>
    <xf numFmtId="0" fontId="31" fillId="0" borderId="58" xfId="0" applyFont="1" applyBorder="1" applyAlignment="1" applyProtection="1">
      <alignment horizontal="center" vertical="center" wrapText="1"/>
    </xf>
    <xf numFmtId="0" fontId="31" fillId="0" borderId="63" xfId="0" applyFont="1" applyBorder="1" applyAlignment="1" applyProtection="1">
      <alignment horizontal="center" vertical="center" wrapText="1"/>
    </xf>
    <xf numFmtId="0" fontId="27" fillId="15" borderId="63" xfId="0" applyFont="1" applyFill="1" applyBorder="1" applyAlignment="1" applyProtection="1">
      <alignment vertical="top" wrapText="1"/>
    </xf>
    <xf numFmtId="0" fontId="27" fillId="15" borderId="63" xfId="0" applyFont="1" applyFill="1" applyBorder="1" applyAlignment="1" applyProtection="1">
      <alignment horizontal="center" vertical="top" wrapText="1"/>
    </xf>
    <xf numFmtId="0" fontId="27" fillId="15" borderId="68" xfId="0" applyFont="1" applyFill="1" applyBorder="1" applyAlignment="1" applyProtection="1">
      <alignment vertical="top" wrapText="1"/>
    </xf>
    <xf numFmtId="0" fontId="27" fillId="15" borderId="68" xfId="0" applyFont="1" applyFill="1" applyBorder="1" applyAlignment="1" applyProtection="1">
      <alignment horizontal="center" vertical="top" wrapText="1"/>
    </xf>
    <xf numFmtId="0" fontId="26" fillId="0" borderId="45" xfId="0" applyFont="1" applyBorder="1" applyAlignment="1">
      <alignment horizontal="center" vertical="center"/>
    </xf>
    <xf numFmtId="0" fontId="26" fillId="0" borderId="47" xfId="0" applyFont="1" applyBorder="1" applyAlignment="1">
      <alignment horizontal="center" vertical="center"/>
    </xf>
    <xf numFmtId="0" fontId="26" fillId="0" borderId="5" xfId="0" applyFont="1" applyBorder="1" applyAlignment="1">
      <alignment horizontal="center" vertical="center"/>
    </xf>
    <xf numFmtId="0" fontId="26" fillId="0" borderId="43" xfId="0" applyFont="1" applyBorder="1" applyAlignment="1">
      <alignment horizontal="center" vertical="center"/>
    </xf>
    <xf numFmtId="0" fontId="26" fillId="0" borderId="58" xfId="0" applyFont="1" applyBorder="1" applyAlignment="1">
      <alignment horizontal="center" vertical="center"/>
    </xf>
    <xf numFmtId="0" fontId="26" fillId="0" borderId="60" xfId="0" applyFont="1" applyBorder="1" applyAlignment="1">
      <alignment horizontal="center" vertical="center"/>
    </xf>
    <xf numFmtId="0" fontId="26" fillId="0" borderId="6" xfId="0" applyFont="1" applyBorder="1" applyAlignment="1">
      <alignment horizontal="center" vertical="center"/>
    </xf>
    <xf numFmtId="0" fontId="26" fillId="0" borderId="33" xfId="0" applyFont="1" applyBorder="1" applyAlignment="1">
      <alignment horizontal="center" vertical="center"/>
    </xf>
    <xf numFmtId="0" fontId="26" fillId="0" borderId="40" xfId="0" applyFont="1" applyBorder="1" applyAlignment="1">
      <alignment horizontal="center" vertical="center"/>
    </xf>
    <xf numFmtId="0" fontId="26" fillId="0" borderId="62" xfId="0" applyFont="1" applyBorder="1" applyAlignment="1">
      <alignment horizontal="center" vertical="center"/>
    </xf>
    <xf numFmtId="0" fontId="26" fillId="0" borderId="63" xfId="0" applyFont="1" applyBorder="1" applyAlignment="1">
      <alignment horizontal="center" vertical="center"/>
    </xf>
    <xf numFmtId="0" fontId="26" fillId="0" borderId="65" xfId="0" applyFont="1" applyBorder="1" applyAlignment="1">
      <alignment horizontal="center" vertical="center"/>
    </xf>
    <xf numFmtId="0" fontId="26" fillId="0" borderId="42" xfId="0" applyFont="1" applyBorder="1" applyAlignment="1">
      <alignment horizontal="center" vertical="center"/>
    </xf>
    <xf numFmtId="0" fontId="27" fillId="0" borderId="45" xfId="0" applyFont="1" applyBorder="1" applyAlignment="1" applyProtection="1">
      <alignment horizontal="center" vertical="center" wrapText="1"/>
    </xf>
    <xf numFmtId="0" fontId="27" fillId="0" borderId="5" xfId="0" applyFont="1" applyBorder="1" applyAlignment="1" applyProtection="1">
      <alignment horizontal="center" vertical="center" wrapText="1"/>
    </xf>
    <xf numFmtId="0" fontId="27" fillId="0" borderId="58" xfId="0" applyFont="1" applyBorder="1" applyAlignment="1" applyProtection="1">
      <alignment horizontal="center" vertical="center" wrapText="1"/>
    </xf>
    <xf numFmtId="0" fontId="27" fillId="0" borderId="63" xfId="0" applyFont="1" applyBorder="1" applyAlignment="1" applyProtection="1">
      <alignment horizontal="center" vertical="center" wrapText="1"/>
    </xf>
    <xf numFmtId="0" fontId="27" fillId="0" borderId="68" xfId="0" applyFont="1" applyBorder="1" applyAlignment="1" applyProtection="1">
      <alignment horizontal="center" vertical="center" wrapText="1"/>
    </xf>
    <xf numFmtId="0" fontId="27" fillId="0" borderId="2" xfId="0" applyFont="1" applyBorder="1" applyAlignment="1" applyProtection="1">
      <alignment horizontal="center" vertical="center" wrapText="1"/>
    </xf>
    <xf numFmtId="0" fontId="26" fillId="15" borderId="45" xfId="0" applyFont="1" applyFill="1" applyBorder="1" applyAlignment="1" applyProtection="1">
      <alignment horizontal="center" vertical="center"/>
      <protection locked="0"/>
    </xf>
    <xf numFmtId="0" fontId="27" fillId="15" borderId="58" xfId="0" applyFont="1" applyFill="1" applyBorder="1" applyAlignment="1" applyProtection="1">
      <alignment horizontal="center" vertical="center" wrapText="1"/>
    </xf>
    <xf numFmtId="0" fontId="27" fillId="0" borderId="58"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6" fillId="0" borderId="0" xfId="0" applyFont="1" applyAlignment="1">
      <alignment horizontal="center" vertical="center"/>
    </xf>
    <xf numFmtId="14" fontId="27" fillId="15" borderId="45" xfId="0" applyNumberFormat="1" applyFont="1" applyFill="1" applyBorder="1" applyAlignment="1" applyProtection="1">
      <alignment vertical="center" wrapText="1"/>
      <protection locked="0"/>
    </xf>
    <xf numFmtId="0" fontId="27" fillId="14" borderId="2" xfId="0" applyFont="1" applyFill="1" applyBorder="1" applyAlignment="1" applyProtection="1">
      <alignment horizontal="center" vertical="top" wrapText="1"/>
    </xf>
    <xf numFmtId="0" fontId="25" fillId="14" borderId="2" xfId="0" applyFont="1" applyFill="1" applyBorder="1" applyAlignment="1">
      <alignment vertical="center" wrapText="1"/>
    </xf>
    <xf numFmtId="0" fontId="25" fillId="14" borderId="6" xfId="0" applyFont="1" applyFill="1" applyBorder="1" applyAlignment="1">
      <alignment vertical="center" wrapText="1"/>
    </xf>
    <xf numFmtId="0" fontId="25" fillId="14" borderId="43" xfId="0" applyFont="1" applyFill="1" applyBorder="1" applyAlignment="1">
      <alignment vertical="center" wrapText="1"/>
    </xf>
    <xf numFmtId="0" fontId="25" fillId="14" borderId="32" xfId="0" applyFont="1" applyFill="1" applyBorder="1" applyAlignment="1">
      <alignment vertical="center" wrapText="1"/>
    </xf>
    <xf numFmtId="0" fontId="27" fillId="14" borderId="5" xfId="0" applyFont="1" applyFill="1" applyBorder="1" applyAlignment="1" applyProtection="1">
      <alignment vertical="top" wrapText="1"/>
    </xf>
    <xf numFmtId="0" fontId="27" fillId="14" borderId="2" xfId="0" applyFont="1" applyFill="1" applyBorder="1" applyAlignment="1" applyProtection="1">
      <alignment vertical="top" wrapText="1"/>
    </xf>
    <xf numFmtId="0" fontId="27" fillId="14" borderId="6" xfId="0" applyFont="1" applyFill="1" applyBorder="1" applyAlignment="1" applyProtection="1">
      <alignment vertical="top" wrapText="1"/>
    </xf>
    <xf numFmtId="0" fontId="27" fillId="14" borderId="43" xfId="0" applyFont="1" applyFill="1" applyBorder="1" applyAlignment="1" applyProtection="1">
      <alignment vertical="top" wrapText="1"/>
    </xf>
    <xf numFmtId="0" fontId="27" fillId="14" borderId="32" xfId="0" applyFont="1" applyFill="1" applyBorder="1" applyAlignment="1" applyProtection="1">
      <alignment vertical="top" wrapText="1"/>
    </xf>
    <xf numFmtId="0" fontId="27" fillId="14" borderId="33" xfId="0" applyFont="1" applyFill="1" applyBorder="1" applyAlignment="1" applyProtection="1">
      <alignment vertical="top" wrapText="1"/>
    </xf>
    <xf numFmtId="166" fontId="37" fillId="2" borderId="0" xfId="0" applyNumberFormat="1" applyFont="1" applyFill="1" applyBorder="1" applyAlignment="1" applyProtection="1">
      <alignment horizontal="center" vertical="center"/>
    </xf>
    <xf numFmtId="0" fontId="27" fillId="14" borderId="44" xfId="0" applyFont="1" applyFill="1" applyBorder="1" applyAlignment="1" applyProtection="1">
      <alignment horizontal="center" vertical="center"/>
      <protection locked="0"/>
    </xf>
    <xf numFmtId="0" fontId="25" fillId="14" borderId="16" xfId="0" applyFont="1" applyFill="1" applyBorder="1" applyAlignment="1">
      <alignment horizontal="center" vertical="center" wrapText="1"/>
    </xf>
    <xf numFmtId="0" fontId="25" fillId="14" borderId="66" xfId="0" applyFont="1" applyFill="1" applyBorder="1" applyAlignment="1">
      <alignment horizontal="center" vertical="center" wrapText="1"/>
    </xf>
    <xf numFmtId="0" fontId="27" fillId="14" borderId="45" xfId="0" applyFont="1" applyFill="1" applyBorder="1" applyAlignment="1" applyProtection="1">
      <alignment horizontal="center" vertical="center"/>
      <protection locked="0"/>
    </xf>
    <xf numFmtId="0" fontId="27" fillId="14" borderId="58" xfId="0" applyFont="1" applyFill="1" applyBorder="1" applyAlignment="1" applyProtection="1">
      <alignment horizontal="center" vertical="center" wrapText="1"/>
    </xf>
    <xf numFmtId="0" fontId="27" fillId="14" borderId="63" xfId="0" applyFont="1" applyFill="1" applyBorder="1" applyAlignment="1" applyProtection="1">
      <alignment horizontal="center" vertical="center" wrapText="1"/>
    </xf>
    <xf numFmtId="0" fontId="27" fillId="14" borderId="2" xfId="0" applyFont="1" applyFill="1" applyBorder="1" applyAlignment="1" applyProtection="1">
      <alignment horizontal="center" vertical="center" wrapText="1"/>
    </xf>
    <xf numFmtId="0" fontId="27" fillId="14" borderId="6" xfId="0" applyFont="1" applyFill="1" applyBorder="1" applyAlignment="1">
      <alignment horizontal="center" vertical="center" wrapText="1"/>
    </xf>
    <xf numFmtId="0" fontId="0" fillId="2" borderId="0" xfId="0" applyFill="1"/>
    <xf numFmtId="0" fontId="39" fillId="6" borderId="55" xfId="4" applyFont="1" applyFill="1" applyBorder="1" applyAlignment="1">
      <alignment horizontal="center" vertical="center" wrapText="1"/>
    </xf>
    <xf numFmtId="0" fontId="39" fillId="7" borderId="6" xfId="4" applyFont="1" applyFill="1" applyBorder="1" applyAlignment="1">
      <alignment horizontal="center" vertical="center" wrapText="1"/>
    </xf>
    <xf numFmtId="0" fontId="39" fillId="16" borderId="6" xfId="4" applyFont="1" applyFill="1" applyBorder="1" applyAlignment="1">
      <alignment horizontal="center" vertical="center" wrapText="1"/>
    </xf>
    <xf numFmtId="0" fontId="39" fillId="8" borderId="15" xfId="4" applyFont="1" applyFill="1" applyBorder="1" applyAlignment="1">
      <alignment horizontal="center" vertical="center" wrapText="1"/>
    </xf>
    <xf numFmtId="0" fontId="39" fillId="0" borderId="42" xfId="4" applyFont="1" applyFill="1" applyBorder="1" applyAlignment="1">
      <alignment horizontal="center" vertical="center" wrapText="1"/>
    </xf>
    <xf numFmtId="0" fontId="2" fillId="0" borderId="74" xfId="4" applyFont="1" applyBorder="1" applyAlignment="1">
      <alignment horizontal="center" vertical="center"/>
    </xf>
    <xf numFmtId="0" fontId="2" fillId="0" borderId="77" xfId="4" applyFont="1" applyBorder="1" applyAlignment="1">
      <alignment horizontal="center" vertical="center" wrapText="1"/>
    </xf>
    <xf numFmtId="0" fontId="2" fillId="0" borderId="78" xfId="4" applyFont="1" applyBorder="1" applyAlignment="1">
      <alignment horizontal="center" vertical="center" wrapText="1"/>
    </xf>
    <xf numFmtId="0" fontId="2" fillId="0" borderId="75" xfId="4" applyFont="1" applyBorder="1" applyAlignment="1">
      <alignment horizontal="center" vertical="center" wrapText="1"/>
    </xf>
    <xf numFmtId="0" fontId="2" fillId="0" borderId="80" xfId="4" applyFont="1" applyBorder="1" applyAlignment="1">
      <alignment horizontal="center" vertical="center"/>
    </xf>
    <xf numFmtId="0" fontId="2" fillId="0" borderId="17" xfId="4" applyFont="1" applyBorder="1" applyAlignment="1">
      <alignment horizontal="center" vertical="center" wrapText="1"/>
    </xf>
    <xf numFmtId="0" fontId="2" fillId="0" borderId="1" xfId="4" applyFont="1" applyBorder="1" applyAlignment="1">
      <alignment horizontal="center" vertical="center" wrapText="1"/>
    </xf>
    <xf numFmtId="0" fontId="39" fillId="3" borderId="14" xfId="4" applyFont="1" applyFill="1" applyBorder="1" applyAlignment="1">
      <alignment horizontal="center" vertical="center"/>
    </xf>
    <xf numFmtId="0" fontId="39" fillId="3" borderId="1" xfId="4" applyFont="1" applyFill="1" applyBorder="1" applyAlignment="1">
      <alignment horizontal="center" vertical="center" wrapText="1"/>
    </xf>
    <xf numFmtId="9" fontId="39" fillId="17" borderId="77" xfId="83" applyFont="1" applyFill="1" applyBorder="1" applyAlignment="1">
      <alignment horizontal="center" vertical="center"/>
    </xf>
    <xf numFmtId="9" fontId="39" fillId="17" borderId="78" xfId="83" applyFont="1" applyFill="1" applyBorder="1" applyAlignment="1">
      <alignment horizontal="center" vertical="center"/>
    </xf>
    <xf numFmtId="9" fontId="39" fillId="17" borderId="75" xfId="83" applyFont="1" applyFill="1" applyBorder="1" applyAlignment="1">
      <alignment horizontal="center" vertical="center" wrapText="1"/>
    </xf>
    <xf numFmtId="9" fontId="39" fillId="17" borderId="78" xfId="83" applyFont="1" applyFill="1" applyBorder="1" applyAlignment="1">
      <alignment horizontal="center" vertical="center" wrapText="1"/>
    </xf>
    <xf numFmtId="9" fontId="39" fillId="17" borderId="78" xfId="4" applyNumberFormat="1" applyFont="1" applyFill="1" applyBorder="1" applyAlignment="1">
      <alignment horizontal="center" vertical="center" wrapText="1"/>
    </xf>
    <xf numFmtId="2" fontId="39" fillId="17" borderId="39" xfId="83" applyNumberFormat="1" applyFont="1" applyFill="1" applyBorder="1" applyAlignment="1">
      <alignment horizontal="center" vertical="center"/>
    </xf>
    <xf numFmtId="0" fontId="26" fillId="18" borderId="9" xfId="0" applyFont="1" applyFill="1" applyBorder="1" applyAlignment="1">
      <alignment vertical="top"/>
    </xf>
    <xf numFmtId="14" fontId="27" fillId="18" borderId="44" xfId="0" applyNumberFormat="1" applyFont="1" applyFill="1" applyBorder="1" applyAlignment="1" applyProtection="1">
      <alignment vertical="center"/>
      <protection locked="0"/>
    </xf>
    <xf numFmtId="0" fontId="27" fillId="18" borderId="44" xfId="0" applyFont="1" applyFill="1" applyBorder="1" applyAlignment="1" applyProtection="1">
      <alignment horizontal="justify" vertical="top" wrapText="1"/>
    </xf>
    <xf numFmtId="0" fontId="25" fillId="18" borderId="48" xfId="0" applyFont="1" applyFill="1" applyBorder="1" applyAlignment="1">
      <alignment vertical="center" wrapText="1"/>
    </xf>
    <xf numFmtId="0" fontId="25" fillId="18" borderId="61" xfId="0" applyFont="1" applyFill="1" applyBorder="1" applyAlignment="1">
      <alignment vertical="center" wrapText="1"/>
    </xf>
    <xf numFmtId="0" fontId="25" fillId="18" borderId="16" xfId="0" applyFont="1" applyFill="1" applyBorder="1" applyAlignment="1">
      <alignment vertical="center" wrapText="1"/>
    </xf>
    <xf numFmtId="0" fontId="25" fillId="18" borderId="66" xfId="0" applyFont="1" applyFill="1" applyBorder="1" applyAlignment="1">
      <alignment vertical="center" wrapText="1"/>
    </xf>
    <xf numFmtId="0" fontId="26" fillId="15" borderId="60" xfId="0" applyFont="1" applyFill="1" applyBorder="1" applyAlignment="1">
      <alignment horizontal="center" vertical="center" wrapText="1"/>
    </xf>
    <xf numFmtId="0" fontId="25" fillId="14" borderId="6" xfId="0" applyFont="1" applyFill="1" applyBorder="1" applyAlignment="1">
      <alignment horizontal="center" vertical="center" wrapText="1"/>
    </xf>
    <xf numFmtId="2" fontId="18" fillId="4" borderId="10" xfId="1" applyNumberFormat="1" applyFont="1" applyFill="1" applyBorder="1" applyAlignment="1">
      <alignment horizontal="center" vertical="center" wrapText="1"/>
    </xf>
    <xf numFmtId="0" fontId="4" fillId="14" borderId="47" xfId="0" applyFont="1" applyFill="1" applyBorder="1" applyAlignment="1">
      <alignment vertical="center" wrapText="1"/>
    </xf>
    <xf numFmtId="0" fontId="27" fillId="14" borderId="33" xfId="0" applyFont="1" applyFill="1" applyBorder="1" applyAlignment="1">
      <alignment horizontal="center" vertical="center" wrapText="1"/>
    </xf>
    <xf numFmtId="0" fontId="27" fillId="14" borderId="28" xfId="0" applyFont="1" applyFill="1" applyBorder="1" applyAlignment="1" applyProtection="1">
      <alignment vertical="top" wrapText="1"/>
    </xf>
    <xf numFmtId="16" fontId="25" fillId="15" borderId="58" xfId="0" applyNumberFormat="1" applyFont="1" applyFill="1" applyBorder="1" applyAlignment="1">
      <alignment vertical="center" wrapText="1"/>
    </xf>
    <xf numFmtId="15" fontId="27" fillId="15" borderId="2" xfId="0" applyNumberFormat="1" applyFont="1" applyFill="1" applyBorder="1" applyAlignment="1" applyProtection="1">
      <alignment horizontal="center" vertical="center" wrapText="1"/>
    </xf>
    <xf numFmtId="0" fontId="27" fillId="15" borderId="2" xfId="0" applyFont="1" applyFill="1" applyBorder="1" applyAlignment="1" applyProtection="1">
      <alignment horizontal="center" vertical="center" wrapText="1"/>
    </xf>
    <xf numFmtId="14" fontId="26" fillId="15" borderId="45" xfId="0" applyNumberFormat="1" applyFont="1" applyFill="1" applyBorder="1" applyAlignment="1" applyProtection="1">
      <alignment horizontal="center" vertical="center"/>
      <protection locked="0"/>
    </xf>
    <xf numFmtId="14" fontId="27" fillId="15" borderId="45" xfId="0" applyNumberFormat="1" applyFont="1" applyFill="1" applyBorder="1" applyAlignment="1">
      <alignment horizontal="center" vertical="center" wrapText="1"/>
    </xf>
    <xf numFmtId="0" fontId="40" fillId="0" borderId="59" xfId="82" applyFont="1" applyBorder="1" applyAlignment="1">
      <alignment horizontal="center" vertical="center" wrapText="1"/>
    </xf>
    <xf numFmtId="0" fontId="40" fillId="0" borderId="50" xfId="82" applyFont="1" applyBorder="1" applyAlignment="1">
      <alignment horizontal="center" vertical="center" wrapText="1"/>
    </xf>
    <xf numFmtId="0" fontId="40" fillId="0" borderId="64" xfId="82" applyFont="1" applyBorder="1" applyAlignment="1">
      <alignment horizontal="center" vertical="center" wrapText="1"/>
    </xf>
    <xf numFmtId="0" fontId="42" fillId="0" borderId="2" xfId="0" applyFont="1" applyBorder="1" applyAlignment="1" applyProtection="1">
      <alignment horizontal="center" vertical="center" wrapText="1"/>
    </xf>
    <xf numFmtId="0" fontId="21" fillId="2" borderId="0" xfId="0" applyFont="1" applyFill="1" applyBorder="1" applyAlignment="1" applyProtection="1">
      <alignment horizontal="center"/>
    </xf>
    <xf numFmtId="0" fontId="31" fillId="0" borderId="2" xfId="0" applyFont="1" applyBorder="1" applyAlignment="1" applyProtection="1">
      <alignment horizontal="center" vertical="center" wrapText="1"/>
    </xf>
    <xf numFmtId="0" fontId="31" fillId="0" borderId="6" xfId="0" applyFont="1" applyBorder="1" applyAlignment="1" applyProtection="1">
      <alignment horizontal="center" vertical="center" wrapText="1"/>
    </xf>
    <xf numFmtId="0" fontId="19" fillId="0" borderId="0" xfId="0" applyFont="1" applyAlignment="1" applyProtection="1">
      <alignment horizontal="center" vertical="center"/>
      <protection locked="0"/>
    </xf>
    <xf numFmtId="0" fontId="27" fillId="0" borderId="48" xfId="0" applyFont="1" applyBorder="1" applyAlignment="1" applyProtection="1">
      <alignment horizontal="center" vertical="center" wrapText="1"/>
    </xf>
    <xf numFmtId="0" fontId="27" fillId="0" borderId="7" xfId="0" applyFont="1" applyBorder="1" applyAlignment="1" applyProtection="1">
      <alignment horizontal="center" vertical="center" wrapText="1"/>
    </xf>
    <xf numFmtId="0" fontId="27" fillId="0" borderId="16" xfId="0" applyFont="1" applyBorder="1" applyAlignment="1" applyProtection="1">
      <alignment horizontal="center" vertical="center" wrapText="1"/>
    </xf>
    <xf numFmtId="0" fontId="9" fillId="0" borderId="19" xfId="0" applyFont="1" applyBorder="1" applyAlignment="1">
      <alignment horizontal="left"/>
    </xf>
    <xf numFmtId="0" fontId="9" fillId="0" borderId="20" xfId="0" applyFont="1" applyBorder="1" applyAlignment="1">
      <alignment horizontal="left"/>
    </xf>
    <xf numFmtId="0" fontId="9" fillId="0" borderId="28" xfId="0" applyFont="1" applyBorder="1" applyAlignment="1">
      <alignment horizontal="left"/>
    </xf>
    <xf numFmtId="0" fontId="4" fillId="2" borderId="11" xfId="0" applyFont="1" applyFill="1" applyBorder="1" applyAlignment="1" applyProtection="1">
      <alignment horizontal="left" vertical="center"/>
    </xf>
    <xf numFmtId="0" fontId="4" fillId="2" borderId="12" xfId="0" applyFont="1" applyFill="1" applyBorder="1" applyAlignment="1" applyProtection="1">
      <alignment horizontal="left" vertical="center"/>
    </xf>
    <xf numFmtId="0" fontId="4" fillId="2" borderId="31" xfId="0" applyFont="1" applyFill="1" applyBorder="1" applyAlignment="1" applyProtection="1">
      <alignment horizontal="left" vertical="center"/>
    </xf>
    <xf numFmtId="0" fontId="18" fillId="13" borderId="11" xfId="1" applyFont="1" applyFill="1" applyBorder="1" applyAlignment="1">
      <alignment horizontal="center" vertical="center" wrapText="1"/>
    </xf>
    <xf numFmtId="0" fontId="18" fillId="13" borderId="12" xfId="1" applyFont="1" applyFill="1" applyBorder="1" applyAlignment="1">
      <alignment horizontal="center" vertical="center" wrapText="1"/>
    </xf>
    <xf numFmtId="0" fontId="18" fillId="13" borderId="31" xfId="1" applyFont="1" applyFill="1" applyBorder="1" applyAlignment="1">
      <alignment horizontal="center" vertical="center" wrapText="1"/>
    </xf>
    <xf numFmtId="0" fontId="18" fillId="11" borderId="11" xfId="1" applyFont="1" applyFill="1" applyBorder="1" applyAlignment="1">
      <alignment horizontal="center" vertical="center" wrapText="1"/>
    </xf>
    <xf numFmtId="0" fontId="18" fillId="11" borderId="12" xfId="1" applyFont="1" applyFill="1" applyBorder="1" applyAlignment="1">
      <alignment horizontal="center" vertical="center" wrapText="1"/>
    </xf>
    <xf numFmtId="0" fontId="18" fillId="11" borderId="31" xfId="1" applyFont="1" applyFill="1" applyBorder="1" applyAlignment="1">
      <alignment horizontal="center" vertical="center" wrapText="1"/>
    </xf>
    <xf numFmtId="0" fontId="4" fillId="2" borderId="3" xfId="0" applyNumberFormat="1" applyFont="1" applyFill="1" applyBorder="1" applyAlignment="1" applyProtection="1">
      <alignment horizontal="left" vertical="center"/>
    </xf>
    <xf numFmtId="0" fontId="4" fillId="2" borderId="4" xfId="0" applyNumberFormat="1" applyFont="1" applyFill="1" applyBorder="1" applyAlignment="1" applyProtection="1">
      <alignment horizontal="left" vertical="center"/>
    </xf>
    <xf numFmtId="0" fontId="4" fillId="2" borderId="29" xfId="0" applyNumberFormat="1" applyFont="1" applyFill="1" applyBorder="1" applyAlignment="1" applyProtection="1">
      <alignment horizontal="left" vertical="center"/>
    </xf>
    <xf numFmtId="0" fontId="25" fillId="0" borderId="5" xfId="0" applyFont="1" applyBorder="1" applyAlignment="1">
      <alignment horizontal="left" vertical="center" wrapText="1"/>
    </xf>
    <xf numFmtId="0" fontId="25" fillId="0" borderId="2" xfId="0" applyFont="1" applyBorder="1" applyAlignment="1">
      <alignment horizontal="left" vertical="center" wrapText="1"/>
    </xf>
    <xf numFmtId="0" fontId="25" fillId="0" borderId="6" xfId="0" applyFont="1" applyBorder="1" applyAlignment="1">
      <alignment horizontal="left" vertical="center" wrapText="1"/>
    </xf>
    <xf numFmtId="0" fontId="27" fillId="0" borderId="36" xfId="0" applyFont="1" applyBorder="1" applyAlignment="1" applyProtection="1">
      <alignment horizontal="left" vertical="center" wrapText="1"/>
    </xf>
    <xf numFmtId="0" fontId="27" fillId="0" borderId="13" xfId="0" applyFont="1" applyBorder="1" applyAlignment="1" applyProtection="1">
      <alignment horizontal="left" vertical="center" wrapText="1"/>
    </xf>
    <xf numFmtId="0" fontId="27" fillId="0" borderId="55" xfId="0" applyFont="1" applyBorder="1" applyAlignment="1" applyProtection="1">
      <alignment horizontal="left" vertical="center" wrapText="1"/>
    </xf>
    <xf numFmtId="0" fontId="27" fillId="0" borderId="5" xfId="0" applyFont="1" applyBorder="1" applyAlignment="1" applyProtection="1">
      <alignment horizontal="left" vertical="center" wrapText="1"/>
    </xf>
    <xf numFmtId="0" fontId="27" fillId="0" borderId="2" xfId="0" applyFont="1" applyBorder="1" applyAlignment="1" applyProtection="1">
      <alignment horizontal="left" vertical="center" wrapText="1"/>
    </xf>
    <xf numFmtId="0" fontId="27" fillId="0" borderId="6" xfId="0" applyFont="1" applyBorder="1" applyAlignment="1" applyProtection="1">
      <alignment horizontal="left" vertical="center" wrapText="1"/>
    </xf>
    <xf numFmtId="0" fontId="3" fillId="4" borderId="9" xfId="1" applyFont="1" applyFill="1" applyBorder="1" applyAlignment="1">
      <alignment horizontal="center" vertical="center" wrapText="1"/>
    </xf>
    <xf numFmtId="0" fontId="3" fillId="4" borderId="10" xfId="1" applyFont="1" applyFill="1" applyBorder="1" applyAlignment="1">
      <alignment horizontal="center" vertical="center" wrapText="1"/>
    </xf>
    <xf numFmtId="0" fontId="3" fillId="4" borderId="41" xfId="1" applyFont="1" applyFill="1" applyBorder="1" applyAlignment="1">
      <alignment horizontal="center" vertical="center" wrapText="1"/>
    </xf>
    <xf numFmtId="0" fontId="3" fillId="4" borderId="23" xfId="1" applyFont="1" applyFill="1" applyBorder="1" applyAlignment="1">
      <alignment horizontal="center" vertical="center" wrapText="1"/>
    </xf>
    <xf numFmtId="0" fontId="18" fillId="9" borderId="11" xfId="1" applyFont="1" applyFill="1" applyBorder="1" applyAlignment="1">
      <alignment horizontal="center" vertical="center" wrapText="1"/>
    </xf>
    <xf numFmtId="0" fontId="18" fillId="9" borderId="12" xfId="1" applyFont="1" applyFill="1" applyBorder="1" applyAlignment="1">
      <alignment horizontal="center" vertical="center" wrapText="1"/>
    </xf>
    <xf numFmtId="0" fontId="18" fillId="9" borderId="31" xfId="1" applyFont="1" applyFill="1" applyBorder="1" applyAlignment="1">
      <alignment horizontal="center" vertical="center" wrapText="1"/>
    </xf>
    <xf numFmtId="167" fontId="4" fillId="2" borderId="3" xfId="0" applyNumberFormat="1" applyFont="1" applyFill="1" applyBorder="1" applyAlignment="1" applyProtection="1">
      <alignment horizontal="center" vertical="center"/>
    </xf>
    <xf numFmtId="167" fontId="4" fillId="2" borderId="4" xfId="0" applyNumberFormat="1" applyFont="1" applyFill="1" applyBorder="1" applyAlignment="1" applyProtection="1">
      <alignment horizontal="center" vertical="center"/>
    </xf>
    <xf numFmtId="167" fontId="4" fillId="2" borderId="29" xfId="0" applyNumberFormat="1" applyFont="1" applyFill="1" applyBorder="1" applyAlignment="1" applyProtection="1">
      <alignment horizontal="center" vertical="center"/>
    </xf>
    <xf numFmtId="0" fontId="3" fillId="4" borderId="8" xfId="1" applyFont="1" applyFill="1" applyBorder="1" applyAlignment="1">
      <alignment horizontal="center" vertical="center" wrapText="1"/>
    </xf>
    <xf numFmtId="0" fontId="3" fillId="4" borderId="21" xfId="1" applyFont="1" applyFill="1" applyBorder="1" applyAlignment="1">
      <alignment horizontal="center" vertical="center" wrapText="1"/>
    </xf>
    <xf numFmtId="0" fontId="3" fillId="4" borderId="40" xfId="1" applyFont="1" applyFill="1" applyBorder="1" applyAlignment="1">
      <alignment horizontal="center" vertical="center" wrapText="1"/>
    </xf>
    <xf numFmtId="0" fontId="7" fillId="0" borderId="25" xfId="0" applyFont="1" applyBorder="1" applyAlignment="1">
      <alignment horizontal="center"/>
    </xf>
    <xf numFmtId="0" fontId="7" fillId="0" borderId="22" xfId="0" applyFont="1" applyBorder="1" applyAlignment="1">
      <alignment horizontal="center"/>
    </xf>
    <xf numFmtId="0" fontId="7" fillId="0" borderId="39" xfId="0" applyFont="1" applyBorder="1" applyAlignment="1">
      <alignment horizontal="center"/>
    </xf>
    <xf numFmtId="0" fontId="25" fillId="0" borderId="38" xfId="0" applyFont="1" applyBorder="1" applyAlignment="1">
      <alignment horizontal="left" vertical="center" wrapText="1"/>
    </xf>
    <xf numFmtId="0" fontId="25" fillId="0" borderId="54" xfId="0" applyFont="1" applyBorder="1" applyAlignment="1">
      <alignment horizontal="left" vertical="center" wrapText="1"/>
    </xf>
    <xf numFmtId="0" fontId="27" fillId="0" borderId="69" xfId="0" applyFont="1" applyBorder="1" applyAlignment="1" applyProtection="1">
      <alignment horizontal="center" vertical="center" wrapText="1"/>
    </xf>
    <xf numFmtId="0" fontId="27" fillId="0" borderId="6" xfId="0" applyFont="1" applyBorder="1" applyAlignment="1" applyProtection="1">
      <alignment horizontal="center" vertical="center" wrapText="1"/>
    </xf>
    <xf numFmtId="0" fontId="27" fillId="15" borderId="69" xfId="0" applyFont="1" applyFill="1" applyBorder="1" applyAlignment="1" applyProtection="1">
      <alignment horizontal="center" vertical="top" wrapText="1"/>
    </xf>
    <xf numFmtId="0" fontId="27" fillId="15" borderId="6" xfId="0" applyFont="1" applyFill="1" applyBorder="1" applyAlignment="1" applyProtection="1">
      <alignment horizontal="center" vertical="top" wrapText="1"/>
    </xf>
    <xf numFmtId="0" fontId="27" fillId="14" borderId="69" xfId="0" applyFont="1" applyFill="1" applyBorder="1" applyAlignment="1" applyProtection="1">
      <alignment horizontal="center" vertical="center" wrapText="1"/>
    </xf>
    <xf numFmtId="0" fontId="27" fillId="14" borderId="6" xfId="0" applyFont="1" applyFill="1" applyBorder="1" applyAlignment="1" applyProtection="1">
      <alignment horizontal="center" vertical="center" wrapText="1"/>
    </xf>
    <xf numFmtId="0" fontId="16" fillId="5" borderId="17" xfId="0" applyFont="1" applyFill="1" applyBorder="1" applyAlignment="1">
      <alignment horizontal="center" vertical="center" wrapText="1"/>
    </xf>
    <xf numFmtId="0" fontId="16" fillId="5" borderId="14" xfId="0" applyFont="1" applyFill="1" applyBorder="1" applyAlignment="1">
      <alignment horizontal="center" vertical="center" wrapText="1"/>
    </xf>
    <xf numFmtId="166" fontId="4" fillId="2" borderId="24" xfId="0" applyNumberFormat="1" applyFont="1" applyFill="1" applyBorder="1" applyAlignment="1" applyProtection="1">
      <alignment horizontal="left" vertical="center"/>
    </xf>
    <xf numFmtId="166" fontId="4" fillId="2" borderId="28" xfId="0" applyNumberFormat="1" applyFont="1" applyFill="1" applyBorder="1" applyAlignment="1" applyProtection="1">
      <alignment horizontal="left" vertical="center"/>
    </xf>
    <xf numFmtId="166" fontId="27" fillId="2" borderId="30" xfId="0" applyNumberFormat="1" applyFont="1" applyFill="1" applyBorder="1" applyAlignment="1" applyProtection="1">
      <alignment horizontal="center" vertical="center"/>
    </xf>
    <xf numFmtId="166" fontId="27" fillId="2" borderId="29" xfId="0" applyNumberFormat="1"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22" fillId="2" borderId="0" xfId="0" applyFont="1" applyFill="1" applyBorder="1" applyAlignment="1" applyProtection="1">
      <alignment horizontal="center" vertical="top"/>
    </xf>
    <xf numFmtId="0" fontId="6" fillId="2" borderId="0" xfId="0" applyFont="1" applyFill="1" applyBorder="1" applyAlignment="1" applyProtection="1">
      <alignment horizontal="center" vertical="top"/>
    </xf>
    <xf numFmtId="0" fontId="4" fillId="2" borderId="19" xfId="0" applyFont="1" applyFill="1" applyBorder="1" applyAlignment="1" applyProtection="1">
      <alignment horizontal="left" vertical="top"/>
    </xf>
    <xf numFmtId="0" fontId="4" fillId="2" borderId="20" xfId="0" applyFont="1" applyFill="1" applyBorder="1" applyAlignment="1" applyProtection="1">
      <alignment horizontal="left" vertical="top"/>
    </xf>
    <xf numFmtId="0" fontId="4" fillId="2" borderId="28" xfId="0" applyFont="1" applyFill="1" applyBorder="1" applyAlignment="1" applyProtection="1">
      <alignment horizontal="left" vertical="top"/>
    </xf>
    <xf numFmtId="0" fontId="32" fillId="9" borderId="8" xfId="0" applyFont="1" applyFill="1" applyBorder="1" applyAlignment="1">
      <alignment horizontal="center" vertical="center" wrapText="1"/>
    </xf>
    <xf numFmtId="0" fontId="32" fillId="9" borderId="21" xfId="0" applyFont="1" applyFill="1" applyBorder="1" applyAlignment="1">
      <alignment horizontal="center" vertical="center" wrapText="1"/>
    </xf>
    <xf numFmtId="0" fontId="32" fillId="9" borderId="40" xfId="0" applyFont="1" applyFill="1" applyBorder="1" applyAlignment="1">
      <alignment horizontal="center" vertical="center" wrapText="1"/>
    </xf>
    <xf numFmtId="0" fontId="18" fillId="4" borderId="10" xfId="1" applyFont="1" applyFill="1" applyBorder="1" applyAlignment="1">
      <alignment horizontal="center" vertical="center" wrapText="1"/>
    </xf>
    <xf numFmtId="0" fontId="27" fillId="0" borderId="48"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16" xfId="0" applyFont="1" applyFill="1" applyBorder="1" applyAlignment="1">
      <alignment horizontal="center" vertical="center" wrapText="1"/>
    </xf>
    <xf numFmtId="0" fontId="27" fillId="0" borderId="5" xfId="0" applyFont="1" applyBorder="1" applyAlignment="1" applyProtection="1">
      <alignment horizontal="left" vertical="top" wrapText="1"/>
    </xf>
    <xf numFmtId="0" fontId="27" fillId="0" borderId="2" xfId="0" applyFont="1" applyBorder="1" applyAlignment="1" applyProtection="1">
      <alignment horizontal="left" vertical="top" wrapText="1"/>
    </xf>
    <xf numFmtId="0" fontId="27" fillId="0" borderId="8" xfId="0" applyFont="1" applyBorder="1" applyAlignment="1" applyProtection="1">
      <alignment horizontal="center" vertical="center" wrapText="1"/>
    </xf>
    <xf numFmtId="0" fontId="27" fillId="0" borderId="52" xfId="0" applyFont="1" applyBorder="1" applyAlignment="1" applyProtection="1">
      <alignment horizontal="center" vertical="center" wrapText="1"/>
    </xf>
    <xf numFmtId="0" fontId="27" fillId="0" borderId="53" xfId="0" applyFont="1" applyBorder="1" applyAlignment="1" applyProtection="1">
      <alignment horizontal="center" vertical="center" wrapText="1"/>
    </xf>
    <xf numFmtId="0" fontId="31" fillId="0" borderId="58" xfId="0" applyFont="1" applyBorder="1" applyAlignment="1" applyProtection="1">
      <alignment horizontal="center" vertical="center" wrapText="1"/>
    </xf>
    <xf numFmtId="0" fontId="27" fillId="0" borderId="5" xfId="0" applyFont="1" applyFill="1" applyBorder="1" applyAlignment="1">
      <alignment horizontal="left" vertical="center" wrapText="1"/>
    </xf>
    <xf numFmtId="0" fontId="27" fillId="0" borderId="2" xfId="0" applyFont="1" applyFill="1" applyBorder="1" applyAlignment="1">
      <alignment horizontal="left" vertical="center" wrapText="1"/>
    </xf>
    <xf numFmtId="0" fontId="27" fillId="0" borderId="6" xfId="0" applyFont="1" applyFill="1" applyBorder="1" applyAlignment="1">
      <alignment horizontal="left" vertical="center" wrapText="1"/>
    </xf>
    <xf numFmtId="0" fontId="27" fillId="14" borderId="43" xfId="0" applyFont="1" applyFill="1" applyBorder="1" applyAlignment="1" applyProtection="1">
      <alignment horizontal="center" vertical="top" wrapText="1"/>
    </xf>
    <xf numFmtId="0" fontId="27" fillId="14" borderId="32" xfId="0" applyFont="1" applyFill="1" applyBorder="1" applyAlignment="1" applyProtection="1">
      <alignment horizontal="center" vertical="top" wrapText="1"/>
    </xf>
    <xf numFmtId="0" fontId="27" fillId="14" borderId="5" xfId="0" applyFont="1" applyFill="1" applyBorder="1" applyAlignment="1" applyProtection="1">
      <alignment horizontal="center" vertical="top" wrapText="1"/>
    </xf>
    <xf numFmtId="0" fontId="27" fillId="14" borderId="78" xfId="0" applyFont="1" applyFill="1" applyBorder="1" applyAlignment="1" applyProtection="1">
      <alignment horizontal="center" vertical="top" wrapText="1"/>
    </xf>
    <xf numFmtId="0" fontId="27" fillId="0" borderId="8" xfId="0" applyFont="1" applyFill="1" applyBorder="1" applyAlignment="1">
      <alignment horizontal="center" vertical="center" wrapText="1"/>
    </xf>
    <xf numFmtId="0" fontId="27" fillId="15" borderId="5" xfId="0" applyFont="1" applyFill="1" applyBorder="1" applyAlignment="1" applyProtection="1">
      <alignment horizontal="center" vertical="center" wrapText="1"/>
    </xf>
    <xf numFmtId="0" fontId="27" fillId="15" borderId="58" xfId="0" applyFont="1" applyFill="1" applyBorder="1" applyAlignment="1" applyProtection="1">
      <alignment horizontal="center" vertical="center" wrapText="1"/>
    </xf>
    <xf numFmtId="0" fontId="27" fillId="14" borderId="5" xfId="0" applyFont="1" applyFill="1" applyBorder="1" applyAlignment="1">
      <alignment horizontal="center" vertical="center" wrapText="1"/>
    </xf>
    <xf numFmtId="0" fontId="27" fillId="14" borderId="2" xfId="0" applyFont="1" applyFill="1" applyBorder="1" applyAlignment="1">
      <alignment horizontal="center" vertical="center" wrapText="1"/>
    </xf>
    <xf numFmtId="0" fontId="27" fillId="14" borderId="6" xfId="0" applyFont="1" applyFill="1" applyBorder="1" applyAlignment="1">
      <alignment horizontal="center" vertical="center" wrapText="1"/>
    </xf>
    <xf numFmtId="0" fontId="27" fillId="14" borderId="5" xfId="0" applyFont="1" applyFill="1" applyBorder="1" applyAlignment="1">
      <alignment horizontal="center" vertical="top" wrapText="1"/>
    </xf>
    <xf numFmtId="0" fontId="27" fillId="14" borderId="2" xfId="0" applyFont="1" applyFill="1" applyBorder="1" applyAlignment="1">
      <alignment horizontal="center" vertical="top" wrapText="1"/>
    </xf>
    <xf numFmtId="0" fontId="27" fillId="14" borderId="6" xfId="0" applyFont="1" applyFill="1" applyBorder="1" applyAlignment="1">
      <alignment horizontal="center" vertical="top" wrapText="1"/>
    </xf>
    <xf numFmtId="0" fontId="25" fillId="14" borderId="48" xfId="0" applyFont="1" applyFill="1" applyBorder="1" applyAlignment="1">
      <alignment horizontal="center" vertical="center" wrapText="1"/>
    </xf>
    <xf numFmtId="0" fontId="25" fillId="14" borderId="61" xfId="0" applyFont="1" applyFill="1" applyBorder="1" applyAlignment="1">
      <alignment horizontal="center" vertical="center" wrapText="1"/>
    </xf>
    <xf numFmtId="0" fontId="27" fillId="14" borderId="87" xfId="0" applyFont="1" applyFill="1" applyBorder="1" applyAlignment="1" applyProtection="1">
      <alignment horizontal="center" vertical="center" wrapText="1"/>
    </xf>
    <xf numFmtId="0" fontId="27" fillId="14" borderId="58" xfId="0" applyFont="1" applyFill="1" applyBorder="1" applyAlignment="1" applyProtection="1">
      <alignment horizontal="center" vertical="center" wrapText="1"/>
    </xf>
    <xf numFmtId="0" fontId="27" fillId="14" borderId="5" xfId="0" applyFont="1" applyFill="1" applyBorder="1" applyAlignment="1" applyProtection="1">
      <alignment horizontal="center" vertical="center" wrapText="1"/>
    </xf>
    <xf numFmtId="0" fontId="27" fillId="14" borderId="68" xfId="0" applyFont="1" applyFill="1" applyBorder="1" applyAlignment="1" applyProtection="1">
      <alignment horizontal="center" vertical="center" wrapText="1"/>
    </xf>
    <xf numFmtId="0" fontId="27" fillId="0" borderId="5"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6" xfId="0" applyFont="1" applyFill="1" applyBorder="1" applyAlignment="1">
      <alignment horizontal="center" vertical="center" wrapText="1"/>
    </xf>
    <xf numFmtId="14" fontId="27" fillId="15" borderId="5" xfId="0" applyNumberFormat="1" applyFont="1" applyFill="1" applyBorder="1" applyAlignment="1" applyProtection="1">
      <alignment horizontal="center" vertical="top" wrapText="1"/>
    </xf>
    <xf numFmtId="0" fontId="27" fillId="15" borderId="58" xfId="0" applyFont="1" applyFill="1" applyBorder="1" applyAlignment="1" applyProtection="1">
      <alignment horizontal="center" vertical="top" wrapText="1"/>
    </xf>
    <xf numFmtId="0" fontId="25" fillId="14" borderId="5" xfId="0" applyFont="1" applyFill="1" applyBorder="1" applyAlignment="1">
      <alignment horizontal="center" vertical="center" wrapText="1"/>
    </xf>
    <xf numFmtId="0" fontId="25" fillId="14" borderId="2" xfId="0" applyFont="1" applyFill="1" applyBorder="1" applyAlignment="1">
      <alignment horizontal="center" vertical="center" wrapText="1"/>
    </xf>
    <xf numFmtId="0" fontId="39" fillId="4" borderId="16" xfId="4" applyFont="1" applyFill="1" applyBorder="1" applyAlignment="1">
      <alignment horizontal="center" vertical="center"/>
    </xf>
    <xf numFmtId="0" fontId="39" fillId="4" borderId="6" xfId="4" applyFont="1" applyFill="1" applyBorder="1" applyAlignment="1">
      <alignment horizontal="center" vertical="center"/>
    </xf>
    <xf numFmtId="0" fontId="39" fillId="4" borderId="33" xfId="4" applyFont="1" applyFill="1" applyBorder="1" applyAlignment="1">
      <alignment horizontal="center" vertical="center"/>
    </xf>
    <xf numFmtId="0" fontId="0" fillId="17" borderId="41" xfId="0" applyFill="1" applyBorder="1" applyAlignment="1">
      <alignment horizontal="center"/>
    </xf>
    <xf numFmtId="0" fontId="36" fillId="2" borderId="21" xfId="0" applyFont="1" applyFill="1" applyBorder="1" applyAlignment="1">
      <alignment horizontal="center"/>
    </xf>
    <xf numFmtId="0" fontId="0" fillId="2" borderId="0" xfId="0" applyFont="1" applyFill="1" applyAlignment="1">
      <alignment horizontal="center"/>
    </xf>
    <xf numFmtId="49" fontId="2" fillId="0" borderId="17" xfId="4" applyNumberFormat="1" applyFont="1" applyBorder="1" applyAlignment="1">
      <alignment horizontal="center" vertical="center" wrapText="1"/>
    </xf>
    <xf numFmtId="49" fontId="2" fillId="0" borderId="81" xfId="4" applyNumberFormat="1" applyFont="1" applyBorder="1" applyAlignment="1">
      <alignment horizontal="center" vertical="center" wrapText="1"/>
    </xf>
    <xf numFmtId="0" fontId="39" fillId="3" borderId="79" xfId="4" applyFont="1" applyFill="1" applyBorder="1" applyAlignment="1">
      <alignment horizontal="center" vertical="center" wrapText="1"/>
    </xf>
    <xf numFmtId="0" fontId="39" fillId="3" borderId="82" xfId="4" applyFont="1" applyFill="1" applyBorder="1" applyAlignment="1">
      <alignment horizontal="center" vertical="center" wrapText="1"/>
    </xf>
    <xf numFmtId="0" fontId="39" fillId="4" borderId="83" xfId="4" applyFont="1" applyFill="1" applyBorder="1" applyAlignment="1">
      <alignment horizontal="center" vertical="center"/>
    </xf>
    <xf numFmtId="0" fontId="39" fillId="4" borderId="84" xfId="4" applyFont="1" applyFill="1" applyBorder="1" applyAlignment="1">
      <alignment horizontal="center" vertical="center"/>
    </xf>
    <xf numFmtId="0" fontId="39" fillId="4" borderId="81" xfId="4" applyFont="1" applyFill="1" applyBorder="1" applyAlignment="1">
      <alignment horizontal="center" vertical="center"/>
    </xf>
    <xf numFmtId="2" fontId="2" fillId="0" borderId="73" xfId="4" applyNumberFormat="1" applyFont="1" applyBorder="1" applyAlignment="1">
      <alignment horizontal="center" vertical="center" wrapText="1"/>
    </xf>
    <xf numFmtId="2" fontId="2" fillId="0" borderId="79" xfId="4" applyNumberFormat="1" applyFont="1" applyBorder="1" applyAlignment="1">
      <alignment horizontal="center" vertical="center" wrapText="1"/>
    </xf>
    <xf numFmtId="0" fontId="39" fillId="4" borderId="85" xfId="4" applyFont="1" applyFill="1" applyBorder="1" applyAlignment="1">
      <alignment horizontal="center" vertical="center"/>
    </xf>
    <xf numFmtId="0" fontId="39" fillId="4" borderId="86" xfId="4" applyFont="1" applyFill="1" applyBorder="1" applyAlignment="1">
      <alignment horizontal="center" vertical="center"/>
    </xf>
    <xf numFmtId="0" fontId="39" fillId="4" borderId="76" xfId="4" applyFont="1" applyFill="1" applyBorder="1" applyAlignment="1">
      <alignment horizontal="center" vertical="center"/>
    </xf>
    <xf numFmtId="0" fontId="38" fillId="2" borderId="0" xfId="0" applyFont="1" applyFill="1" applyAlignment="1">
      <alignment horizontal="center"/>
    </xf>
    <xf numFmtId="0" fontId="39" fillId="4" borderId="19" xfId="32" applyFont="1" applyFill="1" applyBorder="1" applyAlignment="1">
      <alignment horizontal="center" vertical="center"/>
    </xf>
    <xf numFmtId="0" fontId="39" fillId="4" borderId="3" xfId="32" applyFont="1" applyFill="1" applyBorder="1" applyAlignment="1">
      <alignment horizontal="center" vertical="center"/>
    </xf>
    <xf numFmtId="0" fontId="39" fillId="3" borderId="70" xfId="4" applyFont="1" applyFill="1" applyBorder="1" applyAlignment="1">
      <alignment horizontal="center" vertical="center" wrapText="1"/>
    </xf>
    <xf numFmtId="0" fontId="39" fillId="3" borderId="31" xfId="4" applyFont="1" applyFill="1" applyBorder="1" applyAlignment="1">
      <alignment horizontal="center" vertical="center" wrapText="1"/>
    </xf>
    <xf numFmtId="0" fontId="39" fillId="3" borderId="12" xfId="4" applyFont="1" applyFill="1" applyBorder="1" applyAlignment="1">
      <alignment horizontal="center" vertical="center" wrapText="1"/>
    </xf>
    <xf numFmtId="1" fontId="2" fillId="0" borderId="71" xfId="4" applyNumberFormat="1" applyFont="1" applyBorder="1" applyAlignment="1">
      <alignment horizontal="center" vertical="center" wrapText="1"/>
    </xf>
    <xf numFmtId="1" fontId="2" fillId="0" borderId="72" xfId="4" applyNumberFormat="1" applyFont="1" applyBorder="1" applyAlignment="1">
      <alignment horizontal="center" vertical="center" wrapText="1"/>
    </xf>
    <xf numFmtId="0" fontId="39" fillId="3" borderId="28" xfId="4" applyFont="1" applyFill="1" applyBorder="1" applyAlignment="1">
      <alignment horizontal="center" vertical="center" wrapText="1"/>
    </xf>
    <xf numFmtId="0" fontId="39" fillId="3" borderId="73" xfId="4" applyFont="1" applyFill="1" applyBorder="1" applyAlignment="1">
      <alignment horizontal="center" vertical="center" wrapText="1"/>
    </xf>
    <xf numFmtId="0" fontId="39" fillId="2" borderId="18" xfId="4" applyFont="1" applyFill="1" applyBorder="1" applyAlignment="1">
      <alignment horizontal="center" vertical="center"/>
    </xf>
    <xf numFmtId="0" fontId="39" fillId="2" borderId="39" xfId="4" applyFont="1" applyFill="1" applyBorder="1" applyAlignment="1">
      <alignment horizontal="center" vertical="center"/>
    </xf>
    <xf numFmtId="49" fontId="2" fillId="0" borderId="75" xfId="4" applyNumberFormat="1" applyFont="1" applyBorder="1" applyAlignment="1">
      <alignment horizontal="center" vertical="center" wrapText="1"/>
    </xf>
    <xf numFmtId="49" fontId="2" fillId="0" borderId="76" xfId="4" applyNumberFormat="1" applyFont="1" applyBorder="1" applyAlignment="1">
      <alignment horizontal="center" vertical="center" wrapText="1"/>
    </xf>
    <xf numFmtId="2" fontId="2" fillId="0" borderId="82" xfId="4" applyNumberFormat="1" applyFont="1" applyBorder="1" applyAlignment="1">
      <alignment horizontal="center" vertical="center" wrapText="1"/>
    </xf>
  </cellXfs>
  <cellStyles count="84">
    <cellStyle name="Euro" xfId="9"/>
    <cellStyle name="Euro 2" xfId="10"/>
    <cellStyle name="Graphics" xfId="11"/>
    <cellStyle name="Millares 10" xfId="12"/>
    <cellStyle name="Millares 10 2" xfId="13"/>
    <cellStyle name="Millares 11" xfId="14"/>
    <cellStyle name="Millares 2" xfId="15"/>
    <cellStyle name="Millares 2 2" xfId="16"/>
    <cellStyle name="Millares 2 3" xfId="17"/>
    <cellStyle name="Millares 2 3 2" xfId="18"/>
    <cellStyle name="Millares 3" xfId="19"/>
    <cellStyle name="Millares 3 2" xfId="20"/>
    <cellStyle name="Millares 4" xfId="21"/>
    <cellStyle name="Millares 5" xfId="22"/>
    <cellStyle name="Millares 6" xfId="23"/>
    <cellStyle name="Millares 7" xfId="24"/>
    <cellStyle name="Millares 8" xfId="25"/>
    <cellStyle name="Millares 9" xfId="26"/>
    <cellStyle name="Moneda 2" xfId="27"/>
    <cellStyle name="Moneda 2 2" xfId="28"/>
    <cellStyle name="Normal" xfId="0" builtinId="0"/>
    <cellStyle name="Normal 10" xfId="29"/>
    <cellStyle name="Normal 11" xfId="30"/>
    <cellStyle name="Normal 11 2" xfId="2"/>
    <cellStyle name="Normal 12" xfId="31"/>
    <cellStyle name="Normal 13" xfId="82"/>
    <cellStyle name="Normal 2" xfId="32"/>
    <cellStyle name="Normal 2 2" xfId="1"/>
    <cellStyle name="Normal 2 2 2" xfId="33"/>
    <cellStyle name="Normal 2 2 2 2" xfId="34"/>
    <cellStyle name="Normal 2 2 2 2 2" xfId="35"/>
    <cellStyle name="Normal 2 2 2 2 2 2" xfId="36"/>
    <cellStyle name="Normal 2 2 2 2 3" xfId="37"/>
    <cellStyle name="Normal 2 2 2 2 3 2" xfId="38"/>
    <cellStyle name="Normal 2 2 2 2_PLAN+REVISADO-+TRANSPARENCIA+GUBERNAMENTAL+(2)" xfId="39"/>
    <cellStyle name="Normal 2 2 2 3" xfId="40"/>
    <cellStyle name="Normal 2 2 2 4" xfId="41"/>
    <cellStyle name="Normal 2 2 2 4 2" xfId="42"/>
    <cellStyle name="Normal 2 2_PLAN+REVISADO-+TRANSPARENCIA+GUBERNAMENTAL+(2)" xfId="43"/>
    <cellStyle name="Normal 2 3" xfId="44"/>
    <cellStyle name="Normal 2 3 2" xfId="45"/>
    <cellStyle name="Normal 2 3 3" xfId="46"/>
    <cellStyle name="Normal 2 3 4" xfId="47"/>
    <cellStyle name="Normal 2 4" xfId="4"/>
    <cellStyle name="Normal 2 4 2" xfId="48"/>
    <cellStyle name="Normal 2_PLAN+REVISADO-+TRANSPARENCIA+GUBERNAMENTAL+(2)" xfId="49"/>
    <cellStyle name="Normal 3" xfId="50"/>
    <cellStyle name="Normal 3 2" xfId="51"/>
    <cellStyle name="Normal 3 2 2" xfId="52"/>
    <cellStyle name="Normal 3 2 3" xfId="53"/>
    <cellStyle name="Normal 3 2 4" xfId="54"/>
    <cellStyle name="Normal 3 3" xfId="55"/>
    <cellStyle name="Normal 3 3 2" xfId="6"/>
    <cellStyle name="Normal 3_PLAN+REVISADO-+TRANSPARENCIA+GUBERNAMENTAL+(2)" xfId="56"/>
    <cellStyle name="Normal 4" xfId="57"/>
    <cellStyle name="Normal 4 2" xfId="7"/>
    <cellStyle name="Normal 5" xfId="58"/>
    <cellStyle name="Normal 5 2" xfId="59"/>
    <cellStyle name="Normal 5 3" xfId="60"/>
    <cellStyle name="Normal 6" xfId="61"/>
    <cellStyle name="Normal 7" xfId="62"/>
    <cellStyle name="Normal 8" xfId="63"/>
    <cellStyle name="Normal 9" xfId="64"/>
    <cellStyle name="Porcentaje" xfId="83" builtinId="5"/>
    <cellStyle name="Porcentual 2" xfId="3"/>
    <cellStyle name="Porcentual 2 2" xfId="65"/>
    <cellStyle name="Porcentual 2 2 2" xfId="66"/>
    <cellStyle name="Porcentual 3" xfId="5"/>
    <cellStyle name="Porcentual 3 2" xfId="67"/>
    <cellStyle name="Porcentual 3 2 2" xfId="68"/>
    <cellStyle name="Porcentual 3 2 2 2" xfId="69"/>
    <cellStyle name="Porcentual 3 2 3" xfId="8"/>
    <cellStyle name="Porcentual 3 3" xfId="70"/>
    <cellStyle name="Porcentual 3 3 2" xfId="71"/>
    <cellStyle name="Porcentual 3 3 3" xfId="72"/>
    <cellStyle name="Porcentual 4" xfId="73"/>
    <cellStyle name="Porcentual 4 2" xfId="74"/>
    <cellStyle name="Porcentual 5" xfId="75"/>
    <cellStyle name="Porcentual 6" xfId="76"/>
    <cellStyle name="Porcentual 6 2" xfId="77"/>
    <cellStyle name="Porcentual 7" xfId="78"/>
    <cellStyle name="Porcentual 7 2" xfId="79"/>
    <cellStyle name="Porcentual 8" xfId="80"/>
    <cellStyle name="Porcentual 8 2" xfId="81"/>
  </cellStyles>
  <dxfs count="24">
    <dxf>
      <fill>
        <patternFill>
          <bgColor rgb="FFFFFF00"/>
        </patternFill>
      </fill>
    </dxf>
    <dxf>
      <fill>
        <patternFill>
          <bgColor theme="9"/>
        </patternFill>
      </fill>
    </dxf>
    <dxf>
      <fill>
        <patternFill>
          <bgColor rgb="FFFF0000"/>
        </patternFill>
      </fill>
    </dxf>
    <dxf>
      <fill>
        <patternFill>
          <bgColor theme="0" tint="-0.24994659260841701"/>
        </patternFill>
      </fill>
    </dxf>
    <dxf>
      <font>
        <color auto="1"/>
      </font>
      <fill>
        <patternFill>
          <bgColor rgb="FF00B050"/>
        </patternFill>
      </fill>
    </dxf>
    <dxf>
      <fill>
        <patternFill>
          <bgColor rgb="FF5BD119"/>
        </patternFill>
      </fill>
    </dxf>
    <dxf>
      <fill>
        <patternFill>
          <bgColor rgb="FFFFFF00"/>
        </patternFill>
      </fill>
    </dxf>
    <dxf>
      <fill>
        <patternFill>
          <bgColor rgb="FFFF3737"/>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FEF9F4"/>
      <color rgb="FFFEF4EC"/>
      <color rgb="FFE8F5F8"/>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12</xdr:col>
      <xdr:colOff>553708</xdr:colOff>
      <xdr:row>0</xdr:row>
      <xdr:rowOff>0</xdr:rowOff>
    </xdr:from>
    <xdr:to>
      <xdr:col>12</xdr:col>
      <xdr:colOff>2020641</xdr:colOff>
      <xdr:row>5</xdr:row>
      <xdr:rowOff>187642</xdr:rowOff>
    </xdr:to>
    <xdr:pic>
      <xdr:nvPicPr>
        <xdr:cNvPr id="9" name="4 Imagen" descr="Logo solo DIGEIG.JPG"/>
        <xdr:cNvPicPr>
          <a:picLocks noChangeAspect="1"/>
        </xdr:cNvPicPr>
      </xdr:nvPicPr>
      <xdr:blipFill>
        <a:blip xmlns:r="http://schemas.openxmlformats.org/officeDocument/2006/relationships" r:embed="rId1" cstate="print"/>
        <a:srcRect/>
        <a:stretch>
          <a:fillRect/>
        </a:stretch>
      </xdr:blipFill>
      <xdr:spPr bwMode="auto">
        <a:xfrm>
          <a:off x="21489658" y="0"/>
          <a:ext cx="1466933" cy="1311592"/>
        </a:xfrm>
        <a:prstGeom prst="rect">
          <a:avLst/>
        </a:prstGeom>
        <a:noFill/>
        <a:ln w="9525">
          <a:noFill/>
          <a:miter lim="800000"/>
          <a:headEnd/>
          <a:tailEnd/>
        </a:ln>
      </xdr:spPr>
    </xdr:pic>
    <xdr:clientData/>
  </xdr:twoCellAnchor>
  <xdr:twoCellAnchor editAs="oneCell">
    <xdr:from>
      <xdr:col>0</xdr:col>
      <xdr:colOff>438254</xdr:colOff>
      <xdr:row>0</xdr:row>
      <xdr:rowOff>0</xdr:rowOff>
    </xdr:from>
    <xdr:to>
      <xdr:col>1</xdr:col>
      <xdr:colOff>1353952</xdr:colOff>
      <xdr:row>5</xdr:row>
      <xdr:rowOff>222064</xdr:rowOff>
    </xdr:to>
    <xdr:pic>
      <xdr:nvPicPr>
        <xdr:cNvPr id="11" name="4 Imagen" descr="PRESIDENCIA DE LA REP..jpg"/>
        <xdr:cNvPicPr>
          <a:picLocks noChangeAspect="1"/>
        </xdr:cNvPicPr>
      </xdr:nvPicPr>
      <xdr:blipFill>
        <a:blip xmlns:r="http://schemas.openxmlformats.org/officeDocument/2006/relationships" r:embed="rId2" cstate="print"/>
        <a:stretch>
          <a:fillRect/>
        </a:stretch>
      </xdr:blipFill>
      <xdr:spPr bwMode="auto">
        <a:xfrm>
          <a:off x="438254" y="0"/>
          <a:ext cx="1525298" cy="1346014"/>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rafael.garcia.CNECC\Documents\ANALISTA%20PROYECTO\POA%202011\POA%202011%20FINAL%20CONSOLIDAD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PLANES%20DE%20TRABAJO\PLANES%20OPERATIVOS\2011\POA%20GENERAL\POA%202011%20FINAL%20CONSOLID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 POA"/>
      <sheetName val="MEDICION CUMPLIMIENTO"/>
      <sheetName val="RESUMEN - PARTICIPACION"/>
      <sheetName val="RESUMEN GENERAL"/>
      <sheetName val="RES. POR AREA"/>
      <sheetName val="POA GENERAL"/>
      <sheetName val="Hoja1"/>
    </sheetNames>
    <sheetDataSet>
      <sheetData sheetId="0">
        <row r="191">
          <cell r="A191">
            <v>0</v>
          </cell>
          <cell r="B191">
            <v>0</v>
          </cell>
          <cell r="C191">
            <v>0</v>
          </cell>
          <cell r="D191">
            <v>0</v>
          </cell>
          <cell r="E191">
            <v>0</v>
          </cell>
          <cell r="F191">
            <v>0</v>
          </cell>
          <cell r="G191">
            <v>0</v>
          </cell>
          <cell r="H191">
            <v>0</v>
          </cell>
          <cell r="I191">
            <v>0</v>
          </cell>
          <cell r="J191">
            <v>0</v>
          </cell>
          <cell r="K191">
            <v>0</v>
          </cell>
          <cell r="L191">
            <v>0</v>
          </cell>
          <cell r="M191">
            <v>0</v>
          </cell>
          <cell r="N191">
            <v>0</v>
          </cell>
          <cell r="O191">
            <v>0</v>
          </cell>
          <cell r="P191">
            <v>0</v>
          </cell>
          <cell r="Q191">
            <v>0</v>
          </cell>
          <cell r="R191">
            <v>0</v>
          </cell>
          <cell r="S191">
            <v>0</v>
          </cell>
        </row>
        <row r="2787">
          <cell r="A2787">
            <v>0</v>
          </cell>
          <cell r="B2787">
            <v>0</v>
          </cell>
          <cell r="C2787">
            <v>0</v>
          </cell>
          <cell r="D2787">
            <v>0</v>
          </cell>
          <cell r="E2787">
            <v>0</v>
          </cell>
          <cell r="F2787">
            <v>0</v>
          </cell>
          <cell r="G2787">
            <v>0</v>
          </cell>
          <cell r="H2787">
            <v>0</v>
          </cell>
          <cell r="I2787">
            <v>0</v>
          </cell>
          <cell r="J2787">
            <v>0</v>
          </cell>
          <cell r="K2787">
            <v>0</v>
          </cell>
          <cell r="L2787">
            <v>0</v>
          </cell>
          <cell r="M2787">
            <v>0</v>
          </cell>
          <cell r="N2787">
            <v>0</v>
          </cell>
          <cell r="O2787">
            <v>0</v>
          </cell>
        </row>
        <row r="3699">
          <cell r="A3699">
            <v>0</v>
          </cell>
          <cell r="B3699">
            <v>0</v>
          </cell>
          <cell r="C3699">
            <v>0</v>
          </cell>
          <cell r="D3699">
            <v>0</v>
          </cell>
          <cell r="E3699">
            <v>0</v>
          </cell>
          <cell r="F3699">
            <v>0</v>
          </cell>
          <cell r="G3699">
            <v>0</v>
          </cell>
          <cell r="H3699">
            <v>0</v>
          </cell>
          <cell r="I3699">
            <v>0</v>
          </cell>
          <cell r="J3699">
            <v>0</v>
          </cell>
          <cell r="K3699">
            <v>0</v>
          </cell>
          <cell r="L3699">
            <v>0</v>
          </cell>
          <cell r="M3699">
            <v>0</v>
          </cell>
          <cell r="N3699">
            <v>0</v>
          </cell>
          <cell r="O3699">
            <v>0</v>
          </cell>
          <cell r="P3699">
            <v>0</v>
          </cell>
        </row>
        <row r="3700">
          <cell r="A3700">
            <v>0</v>
          </cell>
          <cell r="B3700">
            <v>0</v>
          </cell>
          <cell r="C3700">
            <v>0</v>
          </cell>
          <cell r="D3700">
            <v>0</v>
          </cell>
          <cell r="E3700">
            <v>0</v>
          </cell>
          <cell r="F3700">
            <v>0</v>
          </cell>
          <cell r="G3700">
            <v>0</v>
          </cell>
          <cell r="H3700">
            <v>0</v>
          </cell>
          <cell r="I3700">
            <v>0</v>
          </cell>
          <cell r="J3700">
            <v>0</v>
          </cell>
          <cell r="K3700">
            <v>0</v>
          </cell>
          <cell r="L3700">
            <v>0</v>
          </cell>
          <cell r="M3700">
            <v>0</v>
          </cell>
          <cell r="N3700">
            <v>0</v>
          </cell>
          <cell r="O3700">
            <v>0</v>
          </cell>
          <cell r="P3700">
            <v>0</v>
          </cell>
        </row>
        <row r="3701">
          <cell r="A3701">
            <v>0</v>
          </cell>
          <cell r="B3701">
            <v>0</v>
          </cell>
          <cell r="C3701">
            <v>0</v>
          </cell>
          <cell r="D3701">
            <v>0</v>
          </cell>
          <cell r="E3701">
            <v>0</v>
          </cell>
          <cell r="F3701">
            <v>0</v>
          </cell>
          <cell r="G3701">
            <v>0</v>
          </cell>
          <cell r="H3701">
            <v>0</v>
          </cell>
          <cell r="I3701">
            <v>0</v>
          </cell>
          <cell r="J3701">
            <v>0</v>
          </cell>
          <cell r="K3701">
            <v>0</v>
          </cell>
          <cell r="L3701">
            <v>0</v>
          </cell>
          <cell r="M3701">
            <v>0</v>
          </cell>
          <cell r="N3701">
            <v>0</v>
          </cell>
          <cell r="O3701">
            <v>0</v>
          </cell>
          <cell r="P3701">
            <v>0</v>
          </cell>
        </row>
        <row r="3702">
          <cell r="A3702">
            <v>0</v>
          </cell>
          <cell r="B3702">
            <v>0</v>
          </cell>
          <cell r="C3702">
            <v>0</v>
          </cell>
          <cell r="D3702">
            <v>0</v>
          </cell>
          <cell r="E3702">
            <v>0</v>
          </cell>
          <cell r="F3702">
            <v>0</v>
          </cell>
          <cell r="G3702">
            <v>0</v>
          </cell>
          <cell r="H3702">
            <v>0</v>
          </cell>
          <cell r="I3702">
            <v>0</v>
          </cell>
          <cell r="J3702">
            <v>0</v>
          </cell>
          <cell r="K3702">
            <v>0</v>
          </cell>
          <cell r="L3702">
            <v>0</v>
          </cell>
          <cell r="M3702">
            <v>0</v>
          </cell>
          <cell r="N3702">
            <v>0</v>
          </cell>
          <cell r="O3702">
            <v>0</v>
          </cell>
          <cell r="P3702">
            <v>0</v>
          </cell>
        </row>
        <row r="3703">
          <cell r="A3703">
            <v>0</v>
          </cell>
          <cell r="B3703">
            <v>0</v>
          </cell>
          <cell r="C3703">
            <v>0</v>
          </cell>
          <cell r="D3703">
            <v>0</v>
          </cell>
          <cell r="E3703">
            <v>0</v>
          </cell>
          <cell r="F3703">
            <v>0</v>
          </cell>
          <cell r="G3703">
            <v>0</v>
          </cell>
          <cell r="H3703">
            <v>0</v>
          </cell>
          <cell r="I3703">
            <v>0</v>
          </cell>
          <cell r="J3703">
            <v>0</v>
          </cell>
          <cell r="K3703">
            <v>0</v>
          </cell>
          <cell r="L3703">
            <v>0</v>
          </cell>
          <cell r="M3703">
            <v>0</v>
          </cell>
          <cell r="N3703">
            <v>0</v>
          </cell>
        </row>
        <row r="3704">
          <cell r="A3704">
            <v>0</v>
          </cell>
          <cell r="B3704">
            <v>0</v>
          </cell>
          <cell r="C3704">
            <v>0</v>
          </cell>
          <cell r="D3704">
            <v>0</v>
          </cell>
          <cell r="E3704">
            <v>0</v>
          </cell>
          <cell r="F3704">
            <v>0</v>
          </cell>
          <cell r="G3704">
            <v>0</v>
          </cell>
          <cell r="H3704">
            <v>0</v>
          </cell>
          <cell r="I3704">
            <v>0</v>
          </cell>
          <cell r="J3704">
            <v>0</v>
          </cell>
          <cell r="K3704">
            <v>0</v>
          </cell>
          <cell r="L3704">
            <v>0</v>
          </cell>
          <cell r="M3704">
            <v>0</v>
          </cell>
          <cell r="N3704">
            <v>0</v>
          </cell>
        </row>
        <row r="3705">
          <cell r="A3705">
            <v>0</v>
          </cell>
          <cell r="B3705">
            <v>0</v>
          </cell>
          <cell r="C3705">
            <v>0</v>
          </cell>
          <cell r="D3705">
            <v>0</v>
          </cell>
          <cell r="E3705">
            <v>0</v>
          </cell>
          <cell r="F3705">
            <v>0</v>
          </cell>
          <cell r="G3705">
            <v>0</v>
          </cell>
          <cell r="H3705">
            <v>0</v>
          </cell>
          <cell r="I3705">
            <v>0</v>
          </cell>
          <cell r="J3705">
            <v>0</v>
          </cell>
          <cell r="K3705">
            <v>0</v>
          </cell>
          <cell r="L3705">
            <v>0</v>
          </cell>
          <cell r="M3705">
            <v>0</v>
          </cell>
          <cell r="N3705">
            <v>0</v>
          </cell>
        </row>
      </sheetData>
      <sheetData sheetId="1" refreshError="1"/>
      <sheetData sheetId="2"/>
      <sheetData sheetId="3" refreshError="1"/>
      <sheetData sheetId="4" refreshError="1"/>
      <sheetData sheetId="5">
        <row r="191">
          <cell r="A191">
            <v>0</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A GENERAL"/>
      <sheetName val="MEDICION CUMPLIMIENTO"/>
      <sheetName val="RESUMEN - PARTICIPACION"/>
      <sheetName val="RESUMEN GENERAL"/>
      <sheetName val="RES. POR AREA"/>
      <sheetName val="PRELIMINAR POA"/>
    </sheetNames>
    <sheetDataSet>
      <sheetData sheetId="0">
        <row r="191">
          <cell r="A191">
            <v>0</v>
          </cell>
          <cell r="B191">
            <v>0</v>
          </cell>
          <cell r="C191">
            <v>0</v>
          </cell>
          <cell r="D191">
            <v>0</v>
          </cell>
          <cell r="E191">
            <v>0</v>
          </cell>
          <cell r="F191">
            <v>0</v>
          </cell>
          <cell r="G191">
            <v>0</v>
          </cell>
          <cell r="H191">
            <v>0</v>
          </cell>
          <cell r="I191">
            <v>0</v>
          </cell>
          <cell r="J191">
            <v>0</v>
          </cell>
          <cell r="K191">
            <v>0</v>
          </cell>
          <cell r="L191">
            <v>0</v>
          </cell>
          <cell r="M191">
            <v>0</v>
          </cell>
          <cell r="N191">
            <v>0</v>
          </cell>
          <cell r="O191">
            <v>0</v>
          </cell>
          <cell r="P191">
            <v>0</v>
          </cell>
          <cell r="Q191">
            <v>0</v>
          </cell>
          <cell r="R191">
            <v>0</v>
          </cell>
          <cell r="S191">
            <v>0</v>
          </cell>
        </row>
        <row r="2787">
          <cell r="A2787">
            <v>0</v>
          </cell>
          <cell r="B2787">
            <v>0</v>
          </cell>
          <cell r="C2787">
            <v>0</v>
          </cell>
          <cell r="D2787">
            <v>0</v>
          </cell>
          <cell r="E2787">
            <v>0</v>
          </cell>
          <cell r="F2787">
            <v>0</v>
          </cell>
          <cell r="G2787">
            <v>0</v>
          </cell>
          <cell r="H2787">
            <v>0</v>
          </cell>
          <cell r="I2787">
            <v>0</v>
          </cell>
          <cell r="J2787">
            <v>0</v>
          </cell>
          <cell r="K2787">
            <v>0</v>
          </cell>
          <cell r="L2787">
            <v>0</v>
          </cell>
          <cell r="M2787">
            <v>0</v>
          </cell>
          <cell r="N2787">
            <v>0</v>
          </cell>
          <cell r="O2787">
            <v>0</v>
          </cell>
        </row>
        <row r="3699">
          <cell r="A3699">
            <v>0</v>
          </cell>
          <cell r="B3699">
            <v>0</v>
          </cell>
          <cell r="C3699">
            <v>0</v>
          </cell>
          <cell r="D3699">
            <v>0</v>
          </cell>
          <cell r="E3699">
            <v>0</v>
          </cell>
          <cell r="F3699">
            <v>0</v>
          </cell>
          <cell r="G3699">
            <v>0</v>
          </cell>
          <cell r="H3699">
            <v>0</v>
          </cell>
          <cell r="I3699">
            <v>0</v>
          </cell>
          <cell r="J3699">
            <v>0</v>
          </cell>
          <cell r="K3699">
            <v>0</v>
          </cell>
          <cell r="L3699">
            <v>0</v>
          </cell>
          <cell r="M3699">
            <v>0</v>
          </cell>
          <cell r="N3699">
            <v>0</v>
          </cell>
          <cell r="O3699">
            <v>0</v>
          </cell>
          <cell r="P3699">
            <v>0</v>
          </cell>
        </row>
        <row r="3700">
          <cell r="A3700">
            <v>0</v>
          </cell>
          <cell r="B3700">
            <v>0</v>
          </cell>
          <cell r="C3700">
            <v>0</v>
          </cell>
          <cell r="D3700">
            <v>0</v>
          </cell>
          <cell r="E3700">
            <v>0</v>
          </cell>
          <cell r="F3700">
            <v>0</v>
          </cell>
          <cell r="G3700">
            <v>0</v>
          </cell>
          <cell r="H3700">
            <v>0</v>
          </cell>
          <cell r="I3700">
            <v>0</v>
          </cell>
          <cell r="J3700">
            <v>0</v>
          </cell>
          <cell r="K3700">
            <v>0</v>
          </cell>
          <cell r="L3700">
            <v>0</v>
          </cell>
          <cell r="M3700">
            <v>0</v>
          </cell>
          <cell r="N3700">
            <v>0</v>
          </cell>
          <cell r="O3700">
            <v>0</v>
          </cell>
          <cell r="P3700">
            <v>0</v>
          </cell>
        </row>
        <row r="3701">
          <cell r="A3701">
            <v>0</v>
          </cell>
          <cell r="B3701">
            <v>0</v>
          </cell>
          <cell r="C3701">
            <v>0</v>
          </cell>
          <cell r="D3701">
            <v>0</v>
          </cell>
          <cell r="E3701">
            <v>0</v>
          </cell>
          <cell r="F3701">
            <v>0</v>
          </cell>
          <cell r="G3701">
            <v>0</v>
          </cell>
          <cell r="H3701">
            <v>0</v>
          </cell>
          <cell r="I3701">
            <v>0</v>
          </cell>
          <cell r="J3701">
            <v>0</v>
          </cell>
          <cell r="K3701">
            <v>0</v>
          </cell>
          <cell r="L3701">
            <v>0</v>
          </cell>
          <cell r="M3701">
            <v>0</v>
          </cell>
          <cell r="N3701">
            <v>0</v>
          </cell>
          <cell r="O3701">
            <v>0</v>
          </cell>
          <cell r="P3701">
            <v>0</v>
          </cell>
        </row>
        <row r="3702">
          <cell r="A3702">
            <v>0</v>
          </cell>
          <cell r="B3702">
            <v>0</v>
          </cell>
          <cell r="C3702">
            <v>0</v>
          </cell>
          <cell r="D3702">
            <v>0</v>
          </cell>
          <cell r="E3702">
            <v>0</v>
          </cell>
          <cell r="F3702">
            <v>0</v>
          </cell>
          <cell r="G3702">
            <v>0</v>
          </cell>
          <cell r="H3702">
            <v>0</v>
          </cell>
          <cell r="I3702">
            <v>0</v>
          </cell>
          <cell r="J3702">
            <v>0</v>
          </cell>
          <cell r="K3702">
            <v>0</v>
          </cell>
          <cell r="L3702">
            <v>0</v>
          </cell>
          <cell r="M3702">
            <v>0</v>
          </cell>
          <cell r="N3702">
            <v>0</v>
          </cell>
          <cell r="O3702">
            <v>0</v>
          </cell>
          <cell r="P3702">
            <v>0</v>
          </cell>
        </row>
        <row r="3703">
          <cell r="A3703">
            <v>0</v>
          </cell>
          <cell r="B3703">
            <v>0</v>
          </cell>
          <cell r="C3703">
            <v>0</v>
          </cell>
          <cell r="D3703">
            <v>0</v>
          </cell>
          <cell r="E3703">
            <v>0</v>
          </cell>
          <cell r="F3703">
            <v>0</v>
          </cell>
          <cell r="G3703">
            <v>0</v>
          </cell>
          <cell r="H3703">
            <v>0</v>
          </cell>
          <cell r="I3703">
            <v>0</v>
          </cell>
          <cell r="J3703">
            <v>0</v>
          </cell>
          <cell r="K3703">
            <v>0</v>
          </cell>
          <cell r="L3703">
            <v>0</v>
          </cell>
          <cell r="M3703">
            <v>0</v>
          </cell>
          <cell r="N3703">
            <v>0</v>
          </cell>
        </row>
        <row r="3704">
          <cell r="A3704">
            <v>0</v>
          </cell>
          <cell r="B3704">
            <v>0</v>
          </cell>
          <cell r="C3704">
            <v>0</v>
          </cell>
          <cell r="D3704">
            <v>0</v>
          </cell>
          <cell r="E3704">
            <v>0</v>
          </cell>
          <cell r="F3704">
            <v>0</v>
          </cell>
          <cell r="G3704">
            <v>0</v>
          </cell>
          <cell r="H3704">
            <v>0</v>
          </cell>
          <cell r="I3704">
            <v>0</v>
          </cell>
          <cell r="J3704">
            <v>0</v>
          </cell>
          <cell r="K3704">
            <v>0</v>
          </cell>
          <cell r="L3704">
            <v>0</v>
          </cell>
          <cell r="M3704">
            <v>0</v>
          </cell>
          <cell r="N3704">
            <v>0</v>
          </cell>
        </row>
        <row r="3705">
          <cell r="A3705">
            <v>0</v>
          </cell>
          <cell r="B3705">
            <v>0</v>
          </cell>
          <cell r="C3705">
            <v>0</v>
          </cell>
          <cell r="D3705">
            <v>0</v>
          </cell>
          <cell r="E3705">
            <v>0</v>
          </cell>
          <cell r="F3705">
            <v>0</v>
          </cell>
          <cell r="G3705">
            <v>0</v>
          </cell>
          <cell r="H3705">
            <v>0</v>
          </cell>
          <cell r="I3705">
            <v>0</v>
          </cell>
          <cell r="J3705">
            <v>0</v>
          </cell>
          <cell r="K3705">
            <v>0</v>
          </cell>
          <cell r="L3705">
            <v>0</v>
          </cell>
          <cell r="M3705">
            <v>0</v>
          </cell>
          <cell r="N3705">
            <v>0</v>
          </cell>
        </row>
      </sheetData>
      <sheetData sheetId="1"/>
      <sheetData sheetId="2"/>
      <sheetData sheetId="3"/>
      <sheetData sheetId="4"/>
      <sheetData sheetId="5">
        <row r="191">
          <cell r="A191">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61"/>
  <sheetViews>
    <sheetView showGridLines="0" tabSelected="1" topLeftCell="D52" zoomScale="50" zoomScaleNormal="50" zoomScaleSheetLayoutView="25" zoomScalePageLayoutView="70" workbookViewId="0">
      <selection activeCell="I15" sqref="I15"/>
    </sheetView>
  </sheetViews>
  <sheetFormatPr baseColWidth="10" defaultColWidth="20.6640625" defaultRowHeight="13.8"/>
  <cols>
    <col min="1" max="1" width="9.109375" style="1" customWidth="1"/>
    <col min="2" max="2" width="57.33203125" style="4" customWidth="1"/>
    <col min="3" max="3" width="30.44140625" style="4" customWidth="1"/>
    <col min="4" max="4" width="24.109375" style="1" customWidth="1"/>
    <col min="5" max="7" width="20.6640625" style="1" customWidth="1"/>
    <col min="8" max="8" width="25.6640625" style="2" customWidth="1"/>
    <col min="9" max="9" width="25.6640625" style="1" customWidth="1"/>
    <col min="10" max="10" width="35.6640625" style="1" customWidth="1"/>
    <col min="11" max="11" width="20.6640625" style="1" customWidth="1"/>
    <col min="12" max="12" width="21.88671875" style="1" customWidth="1"/>
    <col min="13" max="13" width="43.88671875" style="1" customWidth="1"/>
    <col min="14" max="14" width="6.88671875" style="1" customWidth="1"/>
    <col min="15" max="15" width="10.5546875" style="1" customWidth="1"/>
    <col min="16" max="16" width="39.5546875" style="1" customWidth="1"/>
    <col min="17" max="17" width="29.33203125" style="1" customWidth="1"/>
    <col min="18" max="16384" width="20.6640625" style="1"/>
  </cols>
  <sheetData>
    <row r="1" spans="1:17" ht="14.4">
      <c r="A1" s="222"/>
      <c r="B1" s="222"/>
      <c r="C1" s="222"/>
      <c r="D1" s="222"/>
      <c r="E1" s="222"/>
      <c r="F1" s="222"/>
      <c r="G1" s="222"/>
      <c r="H1" s="222"/>
      <c r="I1" s="222"/>
      <c r="J1" s="222"/>
      <c r="K1" s="222"/>
      <c r="L1" s="222"/>
      <c r="M1" s="222"/>
      <c r="N1" s="222"/>
      <c r="O1" s="222"/>
      <c r="P1" s="222"/>
      <c r="Q1" s="16"/>
    </row>
    <row r="2" spans="1:17" ht="15.6">
      <c r="A2" s="283" t="s">
        <v>10</v>
      </c>
      <c r="B2" s="283"/>
      <c r="C2" s="283"/>
      <c r="D2" s="283"/>
      <c r="E2" s="283"/>
      <c r="F2" s="283"/>
      <c r="G2" s="283"/>
      <c r="H2" s="283"/>
      <c r="I2" s="283"/>
      <c r="J2" s="283"/>
      <c r="K2" s="283"/>
      <c r="L2" s="283"/>
      <c r="M2" s="283"/>
      <c r="N2" s="26"/>
      <c r="O2" s="26"/>
      <c r="P2" s="26"/>
      <c r="Q2" s="26"/>
    </row>
    <row r="3" spans="1:17">
      <c r="A3" s="284" t="s">
        <v>11</v>
      </c>
      <c r="B3" s="284"/>
      <c r="C3" s="284"/>
      <c r="D3" s="284"/>
      <c r="E3" s="284"/>
      <c r="F3" s="284"/>
      <c r="G3" s="284"/>
      <c r="H3" s="284"/>
      <c r="I3" s="284"/>
      <c r="J3" s="284"/>
      <c r="K3" s="284"/>
      <c r="L3" s="284"/>
      <c r="M3" s="284"/>
      <c r="N3" s="27"/>
      <c r="O3" s="27"/>
      <c r="P3" s="27"/>
      <c r="Q3" s="27"/>
    </row>
    <row r="4" spans="1:17" ht="21">
      <c r="A4" s="285" t="s">
        <v>144</v>
      </c>
      <c r="B4" s="285"/>
      <c r="C4" s="285"/>
      <c r="D4" s="285"/>
      <c r="E4" s="285"/>
      <c r="F4" s="285"/>
      <c r="G4" s="285"/>
      <c r="H4" s="285"/>
      <c r="I4" s="285"/>
      <c r="J4" s="285"/>
      <c r="K4" s="285"/>
      <c r="L4" s="285"/>
      <c r="M4" s="285"/>
      <c r="N4" s="28"/>
      <c r="O4" s="28"/>
      <c r="P4" s="28"/>
      <c r="Q4" s="28"/>
    </row>
    <row r="5" spans="1:17" ht="21">
      <c r="A5" s="285" t="s">
        <v>12</v>
      </c>
      <c r="B5" s="285"/>
      <c r="C5" s="285"/>
      <c r="D5" s="285"/>
      <c r="E5" s="285"/>
      <c r="F5" s="285"/>
      <c r="G5" s="285"/>
      <c r="H5" s="285"/>
      <c r="I5" s="285"/>
      <c r="J5" s="285"/>
      <c r="K5" s="285"/>
      <c r="L5" s="285"/>
      <c r="M5" s="285"/>
      <c r="N5" s="28"/>
      <c r="O5" s="28"/>
      <c r="P5" s="28"/>
      <c r="Q5" s="28"/>
    </row>
    <row r="6" spans="1:17" ht="21.6" thickBot="1">
      <c r="A6" s="17"/>
      <c r="B6" s="18"/>
      <c r="C6" s="18"/>
      <c r="D6" s="19"/>
      <c r="E6" s="19"/>
      <c r="F6" s="19"/>
      <c r="G6" s="19"/>
      <c r="H6" s="19"/>
      <c r="I6" s="20"/>
      <c r="J6" s="20"/>
      <c r="K6" s="170"/>
      <c r="L6" s="20"/>
      <c r="M6" s="21"/>
      <c r="N6" s="21"/>
      <c r="O6" s="21"/>
      <c r="P6" s="19"/>
      <c r="Q6" s="16"/>
    </row>
    <row r="7" spans="1:17" ht="33" customHeight="1" thickBot="1">
      <c r="A7" s="289" t="s">
        <v>13</v>
      </c>
      <c r="B7" s="290"/>
      <c r="C7" s="290"/>
      <c r="D7" s="290"/>
      <c r="E7" s="290"/>
      <c r="F7" s="290"/>
      <c r="G7" s="290"/>
      <c r="H7" s="290"/>
      <c r="I7" s="290"/>
      <c r="J7" s="290"/>
      <c r="K7" s="290"/>
      <c r="L7" s="290"/>
      <c r="M7" s="291"/>
      <c r="N7" s="25"/>
      <c r="O7" s="277" t="s">
        <v>153</v>
      </c>
      <c r="P7" s="278"/>
    </row>
    <row r="8" spans="1:17" ht="24" customHeight="1">
      <c r="A8" s="286" t="s">
        <v>108</v>
      </c>
      <c r="B8" s="287"/>
      <c r="C8" s="287"/>
      <c r="D8" s="288"/>
      <c r="E8" s="232" t="s">
        <v>109</v>
      </c>
      <c r="F8" s="233"/>
      <c r="G8" s="233"/>
      <c r="H8" s="234"/>
      <c r="I8" s="229" t="s">
        <v>110</v>
      </c>
      <c r="J8" s="230"/>
      <c r="K8" s="231"/>
      <c r="L8" s="279" t="s">
        <v>154</v>
      </c>
      <c r="M8" s="280"/>
      <c r="N8" s="24"/>
      <c r="O8" s="9" t="s">
        <v>5</v>
      </c>
      <c r="P8" s="10" t="s">
        <v>3</v>
      </c>
      <c r="Q8" s="23"/>
    </row>
    <row r="9" spans="1:17" ht="27" customHeight="1" thickBot="1">
      <c r="A9" s="266"/>
      <c r="B9" s="267"/>
      <c r="C9" s="267"/>
      <c r="D9" s="268"/>
      <c r="E9" s="260"/>
      <c r="F9" s="261"/>
      <c r="G9" s="261"/>
      <c r="H9" s="262"/>
      <c r="I9" s="241"/>
      <c r="J9" s="242"/>
      <c r="K9" s="243"/>
      <c r="L9" s="281" t="s">
        <v>140</v>
      </c>
      <c r="M9" s="282"/>
      <c r="N9" s="24"/>
      <c r="O9" s="9" t="s">
        <v>6</v>
      </c>
      <c r="P9" s="11" t="s">
        <v>2</v>
      </c>
      <c r="Q9" s="23"/>
    </row>
    <row r="10" spans="1:17" ht="26.25" customHeight="1">
      <c r="A10" s="225"/>
      <c r="B10" s="225"/>
      <c r="C10" s="225"/>
      <c r="D10" s="225"/>
      <c r="E10" s="225"/>
      <c r="F10" s="225"/>
      <c r="G10" s="225"/>
      <c r="H10" s="225"/>
      <c r="I10" s="225"/>
      <c r="J10" s="225"/>
      <c r="K10" s="225"/>
      <c r="L10" s="225"/>
      <c r="M10" s="225"/>
      <c r="N10" s="225"/>
      <c r="O10" s="9" t="s">
        <v>8</v>
      </c>
      <c r="P10" s="12" t="s">
        <v>7</v>
      </c>
      <c r="Q10" s="22"/>
    </row>
    <row r="11" spans="1:17" ht="21.6" thickBot="1">
      <c r="A11" s="3"/>
      <c r="B11" s="5"/>
      <c r="C11" s="5"/>
      <c r="D11" s="3"/>
      <c r="E11" s="3"/>
      <c r="F11" s="3"/>
      <c r="G11" s="3"/>
      <c r="O11" s="58" t="s">
        <v>103</v>
      </c>
      <c r="P11" s="60" t="s">
        <v>98</v>
      </c>
    </row>
    <row r="12" spans="1:17" ht="30.75" customHeight="1">
      <c r="A12" s="238" t="s">
        <v>57</v>
      </c>
      <c r="B12" s="239"/>
      <c r="C12" s="239"/>
      <c r="D12" s="239"/>
      <c r="E12" s="239"/>
      <c r="F12" s="239"/>
      <c r="G12" s="240"/>
      <c r="H12" s="235" t="s">
        <v>24</v>
      </c>
      <c r="I12" s="236"/>
      <c r="J12" s="237"/>
      <c r="K12" s="257" t="s">
        <v>22</v>
      </c>
      <c r="L12" s="258"/>
      <c r="M12" s="259"/>
      <c r="N12" s="8"/>
      <c r="O12" s="58" t="s">
        <v>100</v>
      </c>
      <c r="P12" s="59" t="s">
        <v>104</v>
      </c>
    </row>
    <row r="13" spans="1:17" ht="87" customHeight="1" thickBot="1">
      <c r="A13" s="49" t="s">
        <v>0</v>
      </c>
      <c r="B13" s="50" t="s">
        <v>25</v>
      </c>
      <c r="C13" s="50" t="s">
        <v>1</v>
      </c>
      <c r="D13" s="50" t="s">
        <v>27</v>
      </c>
      <c r="E13" s="30" t="s">
        <v>28</v>
      </c>
      <c r="F13" s="50" t="s">
        <v>26</v>
      </c>
      <c r="G13" s="51" t="s">
        <v>56</v>
      </c>
      <c r="H13" s="46" t="s">
        <v>155</v>
      </c>
      <c r="I13" s="47" t="s">
        <v>156</v>
      </c>
      <c r="J13" s="48" t="s">
        <v>157</v>
      </c>
      <c r="K13" s="44" t="s">
        <v>23</v>
      </c>
      <c r="L13" s="52" t="s">
        <v>58</v>
      </c>
      <c r="M13" s="45" t="s">
        <v>9</v>
      </c>
      <c r="N13" s="8"/>
    </row>
    <row r="14" spans="1:17" ht="24" customHeight="1" thickBot="1">
      <c r="A14" s="263" t="s">
        <v>29</v>
      </c>
      <c r="B14" s="264"/>
      <c r="C14" s="264"/>
      <c r="D14" s="264"/>
      <c r="E14" s="264"/>
      <c r="F14" s="264"/>
      <c r="G14" s="264"/>
      <c r="H14" s="264"/>
      <c r="I14" s="264"/>
      <c r="J14" s="264"/>
      <c r="K14" s="264"/>
      <c r="L14" s="264"/>
      <c r="M14" s="265"/>
      <c r="N14" s="8"/>
    </row>
    <row r="15" spans="1:17" ht="93.75" customHeight="1" thickBot="1">
      <c r="A15" s="67">
        <v>1</v>
      </c>
      <c r="B15" s="68" t="s">
        <v>14</v>
      </c>
      <c r="C15" s="69" t="s">
        <v>59</v>
      </c>
      <c r="D15" s="70" t="s">
        <v>77</v>
      </c>
      <c r="E15" s="109">
        <v>3</v>
      </c>
      <c r="F15" s="134" t="s">
        <v>111</v>
      </c>
      <c r="G15" s="135">
        <v>2</v>
      </c>
      <c r="H15" s="200"/>
      <c r="I15" s="71"/>
      <c r="J15" s="72"/>
      <c r="K15" s="171" t="s">
        <v>98</v>
      </c>
      <c r="L15" s="73">
        <v>1.5</v>
      </c>
      <c r="M15" s="74"/>
      <c r="N15" s="8"/>
    </row>
    <row r="16" spans="1:17" ht="157.5" customHeight="1" thickBot="1">
      <c r="A16" s="67">
        <v>2</v>
      </c>
      <c r="B16" s="75" t="s">
        <v>15</v>
      </c>
      <c r="C16" s="75" t="s">
        <v>60</v>
      </c>
      <c r="D16" s="70" t="s">
        <v>82</v>
      </c>
      <c r="E16" s="109">
        <v>7</v>
      </c>
      <c r="F16" s="134" t="s">
        <v>112</v>
      </c>
      <c r="G16" s="135">
        <v>9</v>
      </c>
      <c r="H16" s="201"/>
      <c r="I16" s="71"/>
      <c r="J16" s="72"/>
      <c r="K16" s="171" t="s">
        <v>98</v>
      </c>
      <c r="L16" s="73">
        <v>2</v>
      </c>
      <c r="M16" s="74"/>
      <c r="N16" s="29"/>
    </row>
    <row r="17" spans="1:16" s="6" customFormat="1" ht="192" thickBot="1">
      <c r="A17" s="67">
        <v>3</v>
      </c>
      <c r="B17" s="76" t="s">
        <v>105</v>
      </c>
      <c r="C17" s="75" t="s">
        <v>61</v>
      </c>
      <c r="D17" s="77" t="s">
        <v>78</v>
      </c>
      <c r="E17" s="110">
        <v>7</v>
      </c>
      <c r="F17" s="134" t="s">
        <v>113</v>
      </c>
      <c r="G17" s="135">
        <v>1</v>
      </c>
      <c r="H17" s="202" t="s">
        <v>3</v>
      </c>
      <c r="I17" s="158">
        <v>43192</v>
      </c>
      <c r="J17" s="72" t="s">
        <v>141</v>
      </c>
      <c r="K17" s="171" t="s">
        <v>2</v>
      </c>
      <c r="L17" s="73">
        <v>3.5</v>
      </c>
      <c r="M17" s="74" t="s">
        <v>145</v>
      </c>
      <c r="N17" s="13"/>
    </row>
    <row r="18" spans="1:16" s="6" customFormat="1" ht="36">
      <c r="A18" s="226">
        <v>4</v>
      </c>
      <c r="B18" s="78" t="s">
        <v>146</v>
      </c>
      <c r="C18" s="244" t="s">
        <v>81</v>
      </c>
      <c r="D18" s="244" t="s">
        <v>80</v>
      </c>
      <c r="E18" s="79">
        <v>3</v>
      </c>
      <c r="F18" s="136"/>
      <c r="G18" s="137"/>
      <c r="H18" s="203"/>
      <c r="I18" s="122"/>
      <c r="J18" s="80"/>
      <c r="K18" s="318" t="s">
        <v>98</v>
      </c>
      <c r="L18" s="329">
        <v>0.75</v>
      </c>
      <c r="M18" s="162"/>
      <c r="N18" s="13"/>
    </row>
    <row r="19" spans="1:16" s="6" customFormat="1" ht="54">
      <c r="A19" s="227"/>
      <c r="B19" s="61" t="s">
        <v>16</v>
      </c>
      <c r="C19" s="245"/>
      <c r="D19" s="245"/>
      <c r="E19" s="218">
        <v>1</v>
      </c>
      <c r="F19" s="138" t="s">
        <v>112</v>
      </c>
      <c r="G19" s="139"/>
      <c r="H19" s="204"/>
      <c r="I19" s="213"/>
      <c r="J19" s="207"/>
      <c r="K19" s="319"/>
      <c r="L19" s="330"/>
      <c r="M19" s="163"/>
      <c r="N19" s="13"/>
    </row>
    <row r="20" spans="1:16" s="6" customFormat="1" ht="62.25" customHeight="1" thickBot="1">
      <c r="A20" s="228"/>
      <c r="B20" s="62" t="s">
        <v>17</v>
      </c>
      <c r="C20" s="246"/>
      <c r="D20" s="246"/>
      <c r="E20" s="219">
        <v>2</v>
      </c>
      <c r="F20" s="140" t="s">
        <v>112</v>
      </c>
      <c r="G20" s="141">
        <v>11</v>
      </c>
      <c r="H20" s="205"/>
      <c r="I20" s="123"/>
      <c r="J20" s="207"/>
      <c r="K20" s="172" t="s">
        <v>98</v>
      </c>
      <c r="L20" s="161">
        <v>1.5</v>
      </c>
      <c r="M20" s="163" t="s">
        <v>161</v>
      </c>
      <c r="N20" s="13"/>
    </row>
    <row r="21" spans="1:16" s="6" customFormat="1" ht="22.8">
      <c r="A21" s="226">
        <v>5</v>
      </c>
      <c r="B21" s="81" t="s">
        <v>18</v>
      </c>
      <c r="C21" s="244" t="s">
        <v>62</v>
      </c>
      <c r="D21" s="244" t="s">
        <v>79</v>
      </c>
      <c r="E21" s="79">
        <v>10</v>
      </c>
      <c r="F21" s="136"/>
      <c r="G21" s="142"/>
      <c r="H21" s="203"/>
      <c r="I21" s="122"/>
      <c r="J21" s="80"/>
      <c r="K21" s="318" t="s">
        <v>98</v>
      </c>
      <c r="L21" s="329">
        <v>3.75</v>
      </c>
      <c r="M21" s="162"/>
      <c r="N21" s="13"/>
    </row>
    <row r="22" spans="1:16" s="6" customFormat="1" ht="54">
      <c r="A22" s="227"/>
      <c r="B22" s="33" t="s">
        <v>19</v>
      </c>
      <c r="C22" s="245"/>
      <c r="D22" s="245"/>
      <c r="E22" s="218">
        <v>5</v>
      </c>
      <c r="F22" s="138" t="s">
        <v>112</v>
      </c>
      <c r="G22" s="143">
        <v>1</v>
      </c>
      <c r="H22" s="204"/>
      <c r="I22" s="124"/>
      <c r="J22" s="125"/>
      <c r="K22" s="319"/>
      <c r="L22" s="330"/>
      <c r="M22" s="163" t="s">
        <v>162</v>
      </c>
      <c r="N22" s="13"/>
    </row>
    <row r="23" spans="1:16" s="6" customFormat="1" ht="45" customHeight="1">
      <c r="A23" s="227"/>
      <c r="B23" s="34" t="s">
        <v>20</v>
      </c>
      <c r="C23" s="245"/>
      <c r="D23" s="245"/>
      <c r="E23" s="220">
        <v>2</v>
      </c>
      <c r="F23" s="144" t="s">
        <v>114</v>
      </c>
      <c r="G23" s="145">
        <v>1</v>
      </c>
      <c r="H23" s="206"/>
      <c r="I23" s="126"/>
      <c r="J23" s="127" t="s">
        <v>147</v>
      </c>
      <c r="K23" s="173" t="s">
        <v>97</v>
      </c>
      <c r="L23" s="160">
        <v>2</v>
      </c>
      <c r="M23" s="163"/>
      <c r="N23" s="13"/>
    </row>
    <row r="24" spans="1:16" s="6" customFormat="1" ht="85.5" customHeight="1" thickBot="1">
      <c r="A24" s="228"/>
      <c r="B24" s="53" t="s">
        <v>21</v>
      </c>
      <c r="C24" s="246"/>
      <c r="D24" s="246"/>
      <c r="E24" s="219">
        <v>3</v>
      </c>
      <c r="F24" s="140" t="s">
        <v>113</v>
      </c>
      <c r="G24" s="146">
        <v>1</v>
      </c>
      <c r="H24" s="205"/>
      <c r="I24" s="123" t="s">
        <v>143</v>
      </c>
      <c r="J24" s="56" t="s">
        <v>142</v>
      </c>
      <c r="K24" s="172" t="s">
        <v>97</v>
      </c>
      <c r="L24" s="208">
        <v>3</v>
      </c>
      <c r="M24" s="163"/>
      <c r="N24" s="13"/>
    </row>
    <row r="25" spans="1:16" s="6" customFormat="1" ht="28.5" customHeight="1" thickBot="1">
      <c r="A25" s="253" t="s">
        <v>30</v>
      </c>
      <c r="B25" s="254"/>
      <c r="C25" s="254"/>
      <c r="D25" s="254"/>
      <c r="E25" s="254"/>
      <c r="F25" s="255"/>
      <c r="G25" s="254"/>
      <c r="H25" s="254"/>
      <c r="I25" s="254"/>
      <c r="J25" s="254"/>
      <c r="K25" s="254"/>
      <c r="L25" s="254"/>
      <c r="M25" s="256"/>
      <c r="N25" s="14"/>
      <c r="O25" s="7"/>
      <c r="P25" s="7"/>
    </row>
    <row r="26" spans="1:16" s="6" customFormat="1" ht="124.5" customHeight="1" thickBot="1">
      <c r="A26" s="67">
        <v>6</v>
      </c>
      <c r="B26" s="76" t="s">
        <v>31</v>
      </c>
      <c r="C26" s="76" t="s">
        <v>63</v>
      </c>
      <c r="D26" s="77" t="s">
        <v>83</v>
      </c>
      <c r="E26" s="108">
        <v>8</v>
      </c>
      <c r="F26" s="147" t="s">
        <v>115</v>
      </c>
      <c r="G26" s="147">
        <v>4</v>
      </c>
      <c r="H26" s="153"/>
      <c r="I26" s="153"/>
      <c r="J26" s="82"/>
      <c r="K26" s="174" t="s">
        <v>98</v>
      </c>
      <c r="L26" s="73">
        <v>1</v>
      </c>
      <c r="M26" s="210" t="s">
        <v>171</v>
      </c>
      <c r="N26" s="14"/>
    </row>
    <row r="27" spans="1:16" s="7" customFormat="1" ht="122.4" thickBot="1">
      <c r="A27" s="67">
        <v>7</v>
      </c>
      <c r="B27" s="76" t="s">
        <v>32</v>
      </c>
      <c r="C27" s="76" t="s">
        <v>64</v>
      </c>
      <c r="D27" s="77" t="s">
        <v>84</v>
      </c>
      <c r="E27" s="108">
        <v>7</v>
      </c>
      <c r="F27" s="147" t="s">
        <v>116</v>
      </c>
      <c r="G27" s="147">
        <v>2</v>
      </c>
      <c r="H27" s="153">
        <v>1</v>
      </c>
      <c r="I27" s="216">
        <v>43370</v>
      </c>
      <c r="J27" s="82" t="s">
        <v>163</v>
      </c>
      <c r="K27" s="174" t="s">
        <v>97</v>
      </c>
      <c r="L27" s="73">
        <v>7</v>
      </c>
      <c r="M27" s="210" t="s">
        <v>163</v>
      </c>
      <c r="N27" s="14"/>
      <c r="O27" s="6"/>
      <c r="P27" s="6"/>
    </row>
    <row r="28" spans="1:16" s="6" customFormat="1" ht="70.2" thickBot="1">
      <c r="A28" s="67">
        <v>8</v>
      </c>
      <c r="B28" s="76" t="s">
        <v>33</v>
      </c>
      <c r="C28" s="69" t="s">
        <v>65</v>
      </c>
      <c r="D28" s="77" t="s">
        <v>85</v>
      </c>
      <c r="E28" s="108" t="s">
        <v>100</v>
      </c>
      <c r="F28" s="147" t="s">
        <v>100</v>
      </c>
      <c r="G28" s="147" t="s">
        <v>100</v>
      </c>
      <c r="H28" s="153" t="s">
        <v>100</v>
      </c>
      <c r="I28" s="153" t="s">
        <v>100</v>
      </c>
      <c r="J28" s="153" t="s">
        <v>100</v>
      </c>
      <c r="K28" s="174" t="s">
        <v>100</v>
      </c>
      <c r="L28" s="73"/>
      <c r="M28" s="83"/>
      <c r="N28" s="15"/>
    </row>
    <row r="29" spans="1:16" s="6" customFormat="1" ht="24" customHeight="1" thickBot="1">
      <c r="A29" s="263" t="s">
        <v>34</v>
      </c>
      <c r="B29" s="264"/>
      <c r="C29" s="264"/>
      <c r="D29" s="264"/>
      <c r="E29" s="264"/>
      <c r="F29" s="264"/>
      <c r="G29" s="264"/>
      <c r="H29" s="264"/>
      <c r="I29" s="264"/>
      <c r="J29" s="264"/>
      <c r="K29" s="264"/>
      <c r="L29" s="264"/>
      <c r="M29" s="265"/>
      <c r="N29" s="15"/>
    </row>
    <row r="30" spans="1:16" s="6" customFormat="1" ht="33.75" customHeight="1">
      <c r="A30" s="298">
        <v>9</v>
      </c>
      <c r="B30" s="84" t="s">
        <v>35</v>
      </c>
      <c r="C30" s="247" t="s">
        <v>66</v>
      </c>
      <c r="D30" s="250" t="s">
        <v>102</v>
      </c>
      <c r="E30" s="38">
        <v>7</v>
      </c>
      <c r="F30" s="148"/>
      <c r="G30" s="148"/>
      <c r="H30" s="119"/>
      <c r="I30" s="119"/>
      <c r="J30" s="63"/>
      <c r="K30" s="320" t="s">
        <v>99</v>
      </c>
      <c r="L30" s="164"/>
      <c r="M30" s="167"/>
      <c r="N30" s="15"/>
    </row>
    <row r="31" spans="1:16" s="6" customFormat="1" ht="55.5" customHeight="1">
      <c r="A31" s="299"/>
      <c r="B31" s="54" t="s">
        <v>44</v>
      </c>
      <c r="C31" s="248"/>
      <c r="D31" s="251"/>
      <c r="E31" s="128">
        <v>2</v>
      </c>
      <c r="F31" s="149" t="s">
        <v>113</v>
      </c>
      <c r="G31" s="149">
        <v>1</v>
      </c>
      <c r="H31" s="120"/>
      <c r="I31" s="120"/>
      <c r="J31" s="121"/>
      <c r="K31" s="321"/>
      <c r="L31" s="159">
        <v>0</v>
      </c>
      <c r="M31" s="163" t="s">
        <v>148</v>
      </c>
      <c r="N31" s="14"/>
    </row>
    <row r="32" spans="1:16" s="6" customFormat="1" ht="51" customHeight="1">
      <c r="A32" s="299"/>
      <c r="B32" s="54" t="s">
        <v>45</v>
      </c>
      <c r="C32" s="248"/>
      <c r="D32" s="251"/>
      <c r="E32" s="129">
        <v>1</v>
      </c>
      <c r="F32" s="150" t="s">
        <v>111</v>
      </c>
      <c r="G32" s="157">
        <v>2</v>
      </c>
      <c r="H32" s="130"/>
      <c r="I32" s="130"/>
      <c r="J32" s="131"/>
      <c r="K32" s="176" t="s">
        <v>98</v>
      </c>
      <c r="L32" s="159">
        <v>0</v>
      </c>
      <c r="M32" s="163" t="s">
        <v>148</v>
      </c>
      <c r="N32" s="15"/>
    </row>
    <row r="33" spans="1:49" s="6" customFormat="1" ht="24.75" customHeight="1">
      <c r="A33" s="299"/>
      <c r="B33" s="269" t="s">
        <v>46</v>
      </c>
      <c r="C33" s="248"/>
      <c r="D33" s="251"/>
      <c r="E33" s="223">
        <v>4</v>
      </c>
      <c r="F33" s="271" t="s">
        <v>117</v>
      </c>
      <c r="G33" s="271">
        <v>2</v>
      </c>
      <c r="H33" s="273"/>
      <c r="I33" s="273"/>
      <c r="J33" s="273"/>
      <c r="K33" s="275" t="s">
        <v>98</v>
      </c>
      <c r="L33" s="165"/>
      <c r="M33" s="168"/>
      <c r="N33" s="15"/>
    </row>
    <row r="34" spans="1:49" s="6" customFormat="1" ht="53.25" customHeight="1" thickBot="1">
      <c r="A34" s="300"/>
      <c r="B34" s="270"/>
      <c r="C34" s="249"/>
      <c r="D34" s="252"/>
      <c r="E34" s="224"/>
      <c r="F34" s="272"/>
      <c r="G34" s="272"/>
      <c r="H34" s="274"/>
      <c r="I34" s="274"/>
      <c r="J34" s="274"/>
      <c r="K34" s="276"/>
      <c r="L34" s="166">
        <v>2</v>
      </c>
      <c r="M34" s="169"/>
      <c r="N34" s="14"/>
    </row>
    <row r="35" spans="1:49" s="6" customFormat="1" ht="28.2">
      <c r="A35" s="226">
        <v>10</v>
      </c>
      <c r="B35" s="85" t="s">
        <v>36</v>
      </c>
      <c r="C35" s="250" t="s">
        <v>67</v>
      </c>
      <c r="D35" s="296" t="s">
        <v>87</v>
      </c>
      <c r="E35" s="38">
        <v>8</v>
      </c>
      <c r="F35" s="148"/>
      <c r="G35" s="148"/>
      <c r="H35" s="119"/>
      <c r="I35" s="119"/>
      <c r="J35" s="63"/>
      <c r="K35" s="322" t="s">
        <v>97</v>
      </c>
      <c r="L35" s="164"/>
      <c r="M35" s="167"/>
      <c r="N35" s="14"/>
      <c r="O35" s="7"/>
      <c r="P35" s="7"/>
    </row>
    <row r="36" spans="1:49" s="6" customFormat="1" ht="36">
      <c r="A36" s="227"/>
      <c r="B36" s="36" t="s">
        <v>50</v>
      </c>
      <c r="C36" s="251"/>
      <c r="D36" s="297"/>
      <c r="E36" s="223">
        <v>3</v>
      </c>
      <c r="F36" s="151" t="s">
        <v>114</v>
      </c>
      <c r="G36" s="151">
        <v>1</v>
      </c>
      <c r="H36" s="132"/>
      <c r="I36" s="132"/>
      <c r="J36" s="133" t="s">
        <v>158</v>
      </c>
      <c r="K36" s="323"/>
      <c r="L36" s="165">
        <v>3</v>
      </c>
      <c r="M36" s="168"/>
      <c r="N36" s="15"/>
      <c r="O36" s="7"/>
      <c r="P36" s="7"/>
    </row>
    <row r="37" spans="1:49" s="7" customFormat="1" ht="54.75" customHeight="1">
      <c r="A37" s="227"/>
      <c r="B37" s="37" t="s">
        <v>49</v>
      </c>
      <c r="C37" s="251"/>
      <c r="D37" s="297"/>
      <c r="E37" s="301"/>
      <c r="F37" s="149" t="s">
        <v>100</v>
      </c>
      <c r="G37" s="149" t="s">
        <v>100</v>
      </c>
      <c r="H37" s="154" t="s">
        <v>100</v>
      </c>
      <c r="I37" s="154" t="s">
        <v>100</v>
      </c>
      <c r="J37" s="154" t="s">
        <v>100</v>
      </c>
      <c r="K37" s="175" t="s">
        <v>100</v>
      </c>
      <c r="L37" s="165"/>
      <c r="M37" s="168"/>
      <c r="N37" s="15"/>
      <c r="O37" s="6"/>
      <c r="P37" s="6"/>
    </row>
    <row r="38" spans="1:49" s="7" customFormat="1" ht="105.75" customHeight="1">
      <c r="A38" s="227"/>
      <c r="B38" s="35" t="s">
        <v>47</v>
      </c>
      <c r="C38" s="251"/>
      <c r="D38" s="297"/>
      <c r="E38" s="129">
        <v>2</v>
      </c>
      <c r="F38" s="150" t="s">
        <v>113</v>
      </c>
      <c r="G38" s="150">
        <v>1</v>
      </c>
      <c r="H38" s="130"/>
      <c r="I38" s="130"/>
      <c r="J38" s="131"/>
      <c r="K38" s="176" t="s">
        <v>99</v>
      </c>
      <c r="L38" s="159">
        <v>0</v>
      </c>
      <c r="M38" s="163" t="s">
        <v>148</v>
      </c>
      <c r="N38" s="14"/>
      <c r="O38" s="6"/>
      <c r="P38" s="6"/>
    </row>
    <row r="39" spans="1:49" s="6" customFormat="1" ht="110.25" customHeight="1" thickBot="1">
      <c r="A39" s="227"/>
      <c r="B39" s="66" t="s">
        <v>48</v>
      </c>
      <c r="C39" s="251"/>
      <c r="D39" s="297"/>
      <c r="E39" s="221">
        <v>3</v>
      </c>
      <c r="F39" s="152" t="s">
        <v>118</v>
      </c>
      <c r="G39" s="152">
        <v>2</v>
      </c>
      <c r="H39" s="215">
        <v>1</v>
      </c>
      <c r="I39" s="214">
        <v>43371</v>
      </c>
      <c r="J39" s="65" t="s">
        <v>167</v>
      </c>
      <c r="K39" s="177" t="s">
        <v>97</v>
      </c>
      <c r="L39" s="159">
        <v>3</v>
      </c>
      <c r="M39" s="163" t="s">
        <v>164</v>
      </c>
      <c r="N39" s="14"/>
    </row>
    <row r="40" spans="1:49" s="6" customFormat="1" ht="27.75" customHeight="1">
      <c r="A40" s="309">
        <v>11</v>
      </c>
      <c r="B40" s="117" t="s">
        <v>106</v>
      </c>
      <c r="C40" s="112"/>
      <c r="D40" s="107"/>
      <c r="E40" s="113">
        <v>7</v>
      </c>
      <c r="F40" s="148"/>
      <c r="G40" s="148"/>
      <c r="H40" s="310">
        <v>1</v>
      </c>
      <c r="I40" s="327">
        <v>43347</v>
      </c>
      <c r="J40" s="310" t="s">
        <v>165</v>
      </c>
      <c r="K40" s="322" t="s">
        <v>97</v>
      </c>
      <c r="L40" s="307">
        <v>4</v>
      </c>
      <c r="M40" s="305" t="s">
        <v>165</v>
      </c>
      <c r="N40" s="14"/>
    </row>
    <row r="41" spans="1:49" s="6" customFormat="1" ht="90" customHeight="1" thickBot="1">
      <c r="A41" s="294"/>
      <c r="B41" s="118" t="s">
        <v>107</v>
      </c>
      <c r="C41" s="303" t="s">
        <v>68</v>
      </c>
      <c r="D41" s="64" t="s">
        <v>88</v>
      </c>
      <c r="E41" s="128">
        <v>4</v>
      </c>
      <c r="F41" s="155" t="s">
        <v>118</v>
      </c>
      <c r="G41" s="149">
        <v>2</v>
      </c>
      <c r="H41" s="311"/>
      <c r="I41" s="328"/>
      <c r="J41" s="311"/>
      <c r="K41" s="321"/>
      <c r="L41" s="308"/>
      <c r="M41" s="306"/>
      <c r="N41" s="14"/>
    </row>
    <row r="42" spans="1:49" s="6" customFormat="1" ht="68.25" customHeight="1" thickBot="1">
      <c r="A42" s="295"/>
      <c r="B42" s="89" t="s">
        <v>37</v>
      </c>
      <c r="C42" s="304"/>
      <c r="D42" s="90" t="s">
        <v>89</v>
      </c>
      <c r="E42" s="86">
        <v>3</v>
      </c>
      <c r="F42" s="156" t="s">
        <v>112</v>
      </c>
      <c r="G42" s="156">
        <v>1</v>
      </c>
      <c r="H42" s="91"/>
      <c r="I42" s="91"/>
      <c r="J42" s="91"/>
      <c r="K42" s="178" t="s">
        <v>98</v>
      </c>
      <c r="L42" s="111">
        <v>1.5</v>
      </c>
      <c r="M42" s="167" t="s">
        <v>172</v>
      </c>
      <c r="N42" s="14"/>
    </row>
    <row r="43" spans="1:49" s="32" customFormat="1" ht="111" customHeight="1" thickBot="1">
      <c r="A43" s="93">
        <v>12</v>
      </c>
      <c r="B43" s="68" t="s">
        <v>38</v>
      </c>
      <c r="C43" s="94" t="s">
        <v>69</v>
      </c>
      <c r="D43" s="94" t="s">
        <v>91</v>
      </c>
      <c r="E43" s="114">
        <v>3</v>
      </c>
      <c r="F43" s="95" t="s">
        <v>113</v>
      </c>
      <c r="G43" s="95">
        <v>1</v>
      </c>
      <c r="H43" s="96"/>
      <c r="I43" s="96"/>
      <c r="J43" s="96"/>
      <c r="K43" s="97" t="s">
        <v>99</v>
      </c>
      <c r="L43" s="98">
        <v>0</v>
      </c>
      <c r="M43" s="167" t="s">
        <v>148</v>
      </c>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31"/>
      <c r="AT43" s="31"/>
      <c r="AU43" s="31"/>
      <c r="AV43" s="31"/>
      <c r="AW43" s="31"/>
    </row>
    <row r="44" spans="1:49" s="32" customFormat="1" ht="93" customHeight="1" thickBot="1">
      <c r="A44" s="93">
        <v>13</v>
      </c>
      <c r="B44" s="76" t="s">
        <v>39</v>
      </c>
      <c r="C44" s="94" t="s">
        <v>86</v>
      </c>
      <c r="D44" s="94" t="s">
        <v>90</v>
      </c>
      <c r="E44" s="114">
        <v>3</v>
      </c>
      <c r="F44" s="95" t="s">
        <v>119</v>
      </c>
      <c r="G44" s="95">
        <v>1</v>
      </c>
      <c r="H44" s="96"/>
      <c r="I44" s="96"/>
      <c r="J44" s="96" t="s">
        <v>168</v>
      </c>
      <c r="K44" s="97" t="s">
        <v>98</v>
      </c>
      <c r="L44" s="98">
        <v>0</v>
      </c>
      <c r="M44" s="99" t="s">
        <v>173</v>
      </c>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row>
    <row r="45" spans="1:49" s="32" customFormat="1" ht="72">
      <c r="A45" s="293">
        <v>14</v>
      </c>
      <c r="B45" s="85" t="s">
        <v>40</v>
      </c>
      <c r="C45" s="302" t="s">
        <v>70</v>
      </c>
      <c r="D45" s="302" t="s">
        <v>92</v>
      </c>
      <c r="E45" s="113">
        <v>7</v>
      </c>
      <c r="F45" s="324" t="s">
        <v>119</v>
      </c>
      <c r="G45" s="324">
        <v>1</v>
      </c>
      <c r="H45" s="87"/>
      <c r="I45" s="87"/>
      <c r="J45" s="87"/>
      <c r="K45" s="312" t="s">
        <v>98</v>
      </c>
      <c r="L45" s="315"/>
      <c r="M45" s="88"/>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1"/>
      <c r="AT45" s="31"/>
      <c r="AU45" s="31"/>
      <c r="AV45" s="31"/>
      <c r="AW45" s="31"/>
    </row>
    <row r="46" spans="1:49" s="32" customFormat="1" ht="22.8">
      <c r="A46" s="294"/>
      <c r="B46" s="39" t="s">
        <v>41</v>
      </c>
      <c r="C46" s="303"/>
      <c r="D46" s="303"/>
      <c r="E46" s="115">
        <v>2</v>
      </c>
      <c r="F46" s="325"/>
      <c r="G46" s="325"/>
      <c r="H46" s="57"/>
      <c r="I46" s="57"/>
      <c r="J46" s="57"/>
      <c r="K46" s="313"/>
      <c r="L46" s="316"/>
      <c r="M46" s="100"/>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row>
    <row r="47" spans="1:49" s="32" customFormat="1" ht="36">
      <c r="A47" s="294"/>
      <c r="B47" s="40" t="s">
        <v>42</v>
      </c>
      <c r="C47" s="303"/>
      <c r="D47" s="303"/>
      <c r="E47" s="115">
        <v>2</v>
      </c>
      <c r="F47" s="325"/>
      <c r="G47" s="325"/>
      <c r="H47" s="57"/>
      <c r="I47" s="57"/>
      <c r="J47" s="57"/>
      <c r="K47" s="313"/>
      <c r="L47" s="316"/>
      <c r="M47" s="100"/>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c r="AO47" s="31"/>
      <c r="AP47" s="31"/>
      <c r="AQ47" s="31"/>
      <c r="AR47" s="31"/>
      <c r="AS47" s="31"/>
      <c r="AT47" s="31"/>
      <c r="AU47" s="31"/>
      <c r="AV47" s="31"/>
      <c r="AW47" s="31"/>
    </row>
    <row r="48" spans="1:49" s="32" customFormat="1" ht="22.8">
      <c r="A48" s="294"/>
      <c r="B48" s="40" t="s">
        <v>43</v>
      </c>
      <c r="C48" s="303"/>
      <c r="D48" s="303"/>
      <c r="E48" s="115">
        <v>1</v>
      </c>
      <c r="F48" s="325"/>
      <c r="G48" s="325"/>
      <c r="H48" s="57"/>
      <c r="I48" s="57"/>
      <c r="J48" s="57"/>
      <c r="K48" s="313"/>
      <c r="L48" s="316"/>
      <c r="M48" s="100"/>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c r="AM48" s="31"/>
      <c r="AN48" s="31"/>
      <c r="AO48" s="31"/>
      <c r="AP48" s="31"/>
      <c r="AQ48" s="31"/>
      <c r="AR48" s="31"/>
      <c r="AS48" s="31"/>
      <c r="AT48" s="31"/>
      <c r="AU48" s="31"/>
      <c r="AV48" s="31"/>
      <c r="AW48" s="31"/>
    </row>
    <row r="49" spans="1:49" s="32" customFormat="1" ht="23.4" thickBot="1">
      <c r="A49" s="295"/>
      <c r="B49" s="101" t="s">
        <v>149</v>
      </c>
      <c r="C49" s="304"/>
      <c r="D49" s="304"/>
      <c r="E49" s="115">
        <v>2</v>
      </c>
      <c r="F49" s="326"/>
      <c r="G49" s="326"/>
      <c r="H49" s="91"/>
      <c r="I49" s="91"/>
      <c r="J49" s="91"/>
      <c r="K49" s="314"/>
      <c r="L49" s="317"/>
      <c r="M49" s="92"/>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row>
    <row r="50" spans="1:49" s="32" customFormat="1" ht="87.6" thickBot="1">
      <c r="A50" s="93">
        <v>15</v>
      </c>
      <c r="B50" s="76" t="s">
        <v>150</v>
      </c>
      <c r="C50" s="94" t="s">
        <v>71</v>
      </c>
      <c r="D50" s="94" t="s">
        <v>93</v>
      </c>
      <c r="E50" s="116">
        <v>5</v>
      </c>
      <c r="F50" s="95" t="s">
        <v>119</v>
      </c>
      <c r="G50" s="95">
        <v>1</v>
      </c>
      <c r="H50" s="96"/>
      <c r="I50" s="96"/>
      <c r="J50" s="96"/>
      <c r="K50" s="97" t="s">
        <v>98</v>
      </c>
      <c r="L50" s="98"/>
      <c r="M50" s="99"/>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c r="AM50" s="31"/>
      <c r="AN50" s="31"/>
      <c r="AO50" s="31"/>
      <c r="AP50" s="31"/>
      <c r="AQ50" s="31"/>
      <c r="AR50" s="31"/>
      <c r="AS50" s="31"/>
      <c r="AT50" s="31"/>
      <c r="AU50" s="31"/>
      <c r="AV50" s="31"/>
      <c r="AW50" s="31"/>
    </row>
    <row r="51" spans="1:49" s="32" customFormat="1" ht="24" customHeight="1" thickBot="1">
      <c r="A51" s="253" t="s">
        <v>55</v>
      </c>
      <c r="B51" s="254"/>
      <c r="C51" s="254"/>
      <c r="D51" s="254"/>
      <c r="E51" s="254"/>
      <c r="F51" s="254"/>
      <c r="G51" s="254"/>
      <c r="H51" s="254"/>
      <c r="I51" s="254"/>
      <c r="J51" s="254"/>
      <c r="K51" s="254"/>
      <c r="L51" s="254"/>
      <c r="M51" s="256"/>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c r="AU51" s="31"/>
      <c r="AV51" s="31"/>
      <c r="AW51" s="31"/>
    </row>
    <row r="52" spans="1:49" s="32" customFormat="1" ht="70.2" thickBot="1">
      <c r="A52" s="93">
        <v>16</v>
      </c>
      <c r="B52" s="76" t="s">
        <v>51</v>
      </c>
      <c r="C52" s="76" t="s">
        <v>72</v>
      </c>
      <c r="D52" s="102" t="s">
        <v>94</v>
      </c>
      <c r="E52" s="114">
        <v>4</v>
      </c>
      <c r="F52" s="95" t="s">
        <v>120</v>
      </c>
      <c r="G52" s="95">
        <v>1</v>
      </c>
      <c r="H52" s="103">
        <v>1</v>
      </c>
      <c r="I52" s="217">
        <v>43665</v>
      </c>
      <c r="J52" s="103" t="s">
        <v>166</v>
      </c>
      <c r="K52" s="97" t="s">
        <v>2</v>
      </c>
      <c r="L52" s="97">
        <v>2</v>
      </c>
      <c r="M52" s="104" t="s">
        <v>166</v>
      </c>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31"/>
      <c r="AN52" s="31"/>
      <c r="AO52" s="31"/>
      <c r="AP52" s="31"/>
      <c r="AQ52" s="31"/>
      <c r="AR52" s="31"/>
      <c r="AS52" s="31"/>
      <c r="AT52" s="31"/>
      <c r="AU52" s="31"/>
      <c r="AV52" s="31"/>
      <c r="AW52" s="31"/>
    </row>
    <row r="53" spans="1:49" s="32" customFormat="1" ht="36.6" thickBot="1">
      <c r="A53" s="93">
        <v>17</v>
      </c>
      <c r="B53" s="76" t="s">
        <v>52</v>
      </c>
      <c r="C53" s="76" t="s">
        <v>73</v>
      </c>
      <c r="D53" s="102" t="s">
        <v>95</v>
      </c>
      <c r="E53" s="114">
        <v>6</v>
      </c>
      <c r="F53" s="95" t="s">
        <v>112</v>
      </c>
      <c r="G53" s="95">
        <v>12</v>
      </c>
      <c r="H53" s="103"/>
      <c r="I53" s="103"/>
      <c r="J53" s="103"/>
      <c r="K53" s="97" t="s">
        <v>98</v>
      </c>
      <c r="L53" s="97">
        <v>3</v>
      </c>
      <c r="M53" s="167" t="s">
        <v>160</v>
      </c>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row>
    <row r="54" spans="1:49" s="32" customFormat="1" ht="226.8" thickBot="1">
      <c r="A54" s="93">
        <v>18</v>
      </c>
      <c r="B54" s="76" t="s">
        <v>53</v>
      </c>
      <c r="C54" s="105" t="s">
        <v>74</v>
      </c>
      <c r="D54" s="102" t="s">
        <v>151</v>
      </c>
      <c r="E54" s="114">
        <v>3</v>
      </c>
      <c r="F54" s="95" t="s">
        <v>112</v>
      </c>
      <c r="G54" s="95" t="s">
        <v>100</v>
      </c>
      <c r="H54" s="103"/>
      <c r="I54" s="103"/>
      <c r="J54" s="103"/>
      <c r="K54" s="97" t="s">
        <v>98</v>
      </c>
      <c r="L54" s="97">
        <v>2.25</v>
      </c>
      <c r="M54" s="167" t="s">
        <v>169</v>
      </c>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c r="AN54" s="31"/>
      <c r="AO54" s="31"/>
      <c r="AP54" s="31"/>
      <c r="AQ54" s="31"/>
      <c r="AR54" s="31"/>
      <c r="AS54" s="31"/>
      <c r="AT54" s="31"/>
      <c r="AU54" s="31"/>
      <c r="AV54" s="31"/>
      <c r="AW54" s="31"/>
    </row>
    <row r="55" spans="1:49" s="32" customFormat="1" ht="72.599999999999994" thickBot="1">
      <c r="A55" s="93">
        <v>19</v>
      </c>
      <c r="B55" s="76" t="s">
        <v>54</v>
      </c>
      <c r="C55" s="76" t="s">
        <v>75</v>
      </c>
      <c r="D55" s="102" t="s">
        <v>96</v>
      </c>
      <c r="E55" s="114">
        <v>2</v>
      </c>
      <c r="F55" s="95" t="s">
        <v>112</v>
      </c>
      <c r="G55" s="95" t="s">
        <v>100</v>
      </c>
      <c r="H55" s="103"/>
      <c r="I55" s="103"/>
      <c r="J55" s="103"/>
      <c r="K55" s="97" t="s">
        <v>98</v>
      </c>
      <c r="L55" s="97">
        <v>1.5</v>
      </c>
      <c r="M55" s="212" t="s">
        <v>170</v>
      </c>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31"/>
      <c r="AN55" s="31"/>
      <c r="AO55" s="31"/>
      <c r="AP55" s="31"/>
      <c r="AQ55" s="31"/>
      <c r="AR55" s="31"/>
      <c r="AS55" s="31"/>
      <c r="AT55" s="31"/>
      <c r="AU55" s="31"/>
      <c r="AV55" s="31"/>
      <c r="AW55" s="31"/>
    </row>
    <row r="56" spans="1:49" s="32" customFormat="1" ht="155.25" customHeight="1" thickBot="1">
      <c r="A56" s="93">
        <v>20</v>
      </c>
      <c r="B56" s="76" t="s">
        <v>4</v>
      </c>
      <c r="C56" s="76" t="s">
        <v>76</v>
      </c>
      <c r="D56" s="106" t="s">
        <v>152</v>
      </c>
      <c r="E56" s="114" t="s">
        <v>100</v>
      </c>
      <c r="F56" s="95" t="s">
        <v>100</v>
      </c>
      <c r="G56" s="95" t="s">
        <v>100</v>
      </c>
      <c r="H56" s="103" t="s">
        <v>100</v>
      </c>
      <c r="I56" s="103" t="s">
        <v>100</v>
      </c>
      <c r="J56" s="103" t="s">
        <v>100</v>
      </c>
      <c r="K56" s="97" t="s">
        <v>100</v>
      </c>
      <c r="L56" s="97"/>
      <c r="M56" s="211" t="s">
        <v>159</v>
      </c>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c r="AQ56" s="31"/>
      <c r="AR56" s="31"/>
      <c r="AS56" s="31"/>
      <c r="AT56" s="31"/>
      <c r="AU56" s="31"/>
      <c r="AV56" s="31"/>
      <c r="AW56" s="31"/>
    </row>
    <row r="57" spans="1:49" s="32" customFormat="1" ht="23.25" customHeight="1" thickBot="1">
      <c r="A57" s="41"/>
      <c r="B57" s="42"/>
      <c r="C57" s="42"/>
      <c r="D57" s="42"/>
      <c r="E57" s="42"/>
      <c r="F57" s="42"/>
      <c r="G57" s="42"/>
      <c r="H57" s="292" t="s">
        <v>101</v>
      </c>
      <c r="I57" s="292"/>
      <c r="J57" s="292"/>
      <c r="K57" s="292"/>
      <c r="L57" s="209">
        <f>+L56+L55+L54+L53+L52+L50+L45+L44+L43+L42+L40+L39+L38+L37+L36+L32+L34+L31+L28+L27+L26+L24+L23+L21+L20+L18+L17+L16+L15</f>
        <v>48.25</v>
      </c>
      <c r="M57" s="43"/>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31"/>
      <c r="AN57" s="31"/>
      <c r="AO57" s="31"/>
      <c r="AP57" s="31"/>
      <c r="AQ57" s="31"/>
      <c r="AR57" s="31"/>
      <c r="AS57" s="31"/>
      <c r="AT57" s="31"/>
      <c r="AU57" s="31"/>
      <c r="AV57" s="31"/>
      <c r="AW57" s="31"/>
    </row>
    <row r="58" spans="1:49" s="32" customFormat="1" ht="22.8">
      <c r="A58" s="31"/>
      <c r="B58" s="31"/>
      <c r="C58" s="31"/>
      <c r="D58" s="31"/>
      <c r="E58" s="31"/>
      <c r="F58" s="31"/>
      <c r="G58" s="31"/>
      <c r="H58" s="31"/>
      <c r="I58" s="31"/>
      <c r="J58" s="31"/>
      <c r="K58" s="31"/>
      <c r="L58" s="31"/>
      <c r="M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31"/>
      <c r="AN58" s="31"/>
      <c r="AO58" s="31"/>
      <c r="AP58" s="31"/>
      <c r="AQ58" s="31"/>
      <c r="AR58" s="31"/>
      <c r="AS58" s="31"/>
      <c r="AT58" s="31"/>
      <c r="AU58" s="31"/>
      <c r="AV58" s="31"/>
      <c r="AW58" s="31"/>
    </row>
    <row r="59" spans="1:49" s="32" customFormat="1" ht="204" customHeight="1">
      <c r="A59" s="31"/>
      <c r="B59" s="31"/>
      <c r="C59" s="31"/>
      <c r="D59" s="31"/>
      <c r="E59" s="31"/>
      <c r="F59" s="31"/>
      <c r="G59" s="31"/>
      <c r="H59" s="31"/>
      <c r="I59" s="31"/>
      <c r="J59" s="31"/>
      <c r="K59" s="31"/>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1"/>
      <c r="AR59" s="31"/>
      <c r="AS59" s="31"/>
      <c r="AT59" s="31"/>
      <c r="AU59" s="31"/>
      <c r="AV59" s="31"/>
      <c r="AW59" s="31"/>
    </row>
    <row r="60" spans="1:49" s="32" customFormat="1" ht="153" customHeight="1">
      <c r="A60" s="31"/>
      <c r="B60" s="31"/>
      <c r="C60" s="31"/>
      <c r="D60" s="31"/>
      <c r="E60" s="31"/>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c r="AT60" s="31"/>
      <c r="AU60" s="31"/>
      <c r="AV60" s="31"/>
      <c r="AW60" s="31"/>
    </row>
    <row r="61" spans="1:49" s="32" customFormat="1" ht="166.5" customHeight="1">
      <c r="A61" s="31"/>
      <c r="B61" s="31"/>
      <c r="C61" s="31"/>
      <c r="D61" s="31"/>
      <c r="E61" s="31"/>
      <c r="F61" s="31"/>
      <c r="G61" s="31"/>
      <c r="H61" s="31"/>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1"/>
      <c r="AV61" s="31"/>
      <c r="AW61" s="31"/>
    </row>
  </sheetData>
  <protectedRanges>
    <protectedRange sqref="D52:F52" name="Actividad 13_4"/>
    <protectedRange sqref="D43:G44" name="Actividad 11_4"/>
    <protectedRange sqref="B40:M40 B39:L39 M42:M43 M53:M55" name="Actividad 10_4"/>
    <protectedRange sqref="B23:M23" name="Actividad 2_4"/>
    <protectedRange sqref="B26:C28" name="Actividad 4_4"/>
    <protectedRange sqref="B32:L32" name="Actividad 6_4"/>
    <protectedRange sqref="B33:M34 B35:J35 L35:M35" name="actividad 7_4"/>
    <protectedRange sqref="K30:M30 B30:J31 L31" name="Actividad 5_4"/>
    <protectedRange sqref="B24:I24 K24:L24" name="Actividad 3_4"/>
    <protectedRange sqref="B15:C22 M24 M31:M32 M38:M39 D18:K18 K20:K21 D19:I20 D21:J22 L18:M22" name="Actividad 1_4"/>
    <protectedRange sqref="I56:L56 I55 K55:L55" name="Actividad 16_2_1"/>
    <protectedRange sqref="K54:L54" name="Actividad 15_2_1"/>
    <protectedRange sqref="K52:L52" name="Actividad 13_2_1"/>
    <protectedRange sqref="I44:M44 I43:L43" name="Actividad 11_2_1"/>
    <protectedRange sqref="H26:L28" name="Actividad 4_2_1"/>
    <protectedRange sqref="H16:I16 I15 I17 K15:L17" name="Actividad 1_2_1"/>
    <protectedRange sqref="K53:L53" name="Actividad 14_2_1"/>
    <protectedRange sqref="K58:M61" name="Actividad 17_2_1"/>
    <protectedRange sqref="N57:O57" name="Actividad 16_3_1"/>
    <protectedRange sqref="N56:O56" name="Actividad 15_3_1"/>
    <protectedRange sqref="N53:O53" name="Actividad 13_3_1"/>
    <protectedRange sqref="N44:O48" name="Actividad 11_3_1"/>
    <protectedRange sqref="N42" name="Actividad 10_3_1"/>
    <protectedRange sqref="N38" name="Actividad 8_3_1"/>
    <protectedRange sqref="N25" name="Actividad 2_3_1"/>
    <protectedRange sqref="M26:M28 N27:N30" name="Actividad 4_3_1"/>
    <protectedRange sqref="N34" name="Actividad 6_3_1"/>
    <protectedRange sqref="N31:N37" name="actividad 7_3_1"/>
    <protectedRange sqref="N31:N33" name="Actividad 5_3_1"/>
    <protectedRange sqref="N26" name="Actividad 3_3_1"/>
    <protectedRange sqref="M16:M17 N18:N24" name="Actividad 1_3_1"/>
    <protectedRange sqref="N41" name="Actividad 9_3_1"/>
    <protectedRange sqref="N49:O51" name="Actividad 12_3_1"/>
    <protectedRange sqref="N55:O55" name="Actividad 14_3_1"/>
    <protectedRange sqref="N59:O61" name="Actividad 17_3_1"/>
    <protectedRange sqref="L8 H2:H8 J2:J8 I2:I7" name="logo_2"/>
    <protectedRange sqref="A10:N10" name="nombre institucion_2"/>
    <protectedRange sqref="J15" name="Actividad 1_2_1_1"/>
    <protectedRange sqref="J16" name="Actividad 1_2_1_2"/>
    <protectedRange sqref="J17" name="Actividad 1_2_1_3"/>
    <protectedRange sqref="J19:J20" name="Actividad 1_4_2"/>
    <protectedRange sqref="J24" name="Actividad 3_4_1"/>
    <protectedRange sqref="J55" name="Actividad 16_2_1_1"/>
  </protectedRanges>
  <autoFilter ref="A13:M57"/>
  <mergeCells count="66">
    <mergeCell ref="C41:C42"/>
    <mergeCell ref="K45:K49"/>
    <mergeCell ref="L45:L49"/>
    <mergeCell ref="K18:K19"/>
    <mergeCell ref="K21:K22"/>
    <mergeCell ref="K30:K31"/>
    <mergeCell ref="K35:K36"/>
    <mergeCell ref="F45:F49"/>
    <mergeCell ref="G45:G49"/>
    <mergeCell ref="I40:I41"/>
    <mergeCell ref="J40:J41"/>
    <mergeCell ref="K40:K41"/>
    <mergeCell ref="L18:L19"/>
    <mergeCell ref="L21:L22"/>
    <mergeCell ref="H57:K57"/>
    <mergeCell ref="D21:D24"/>
    <mergeCell ref="A51:M51"/>
    <mergeCell ref="A45:A49"/>
    <mergeCell ref="A35:A39"/>
    <mergeCell ref="C35:C39"/>
    <mergeCell ref="D35:D39"/>
    <mergeCell ref="A21:A24"/>
    <mergeCell ref="A30:A34"/>
    <mergeCell ref="E36:E37"/>
    <mergeCell ref="C45:C49"/>
    <mergeCell ref="D45:D49"/>
    <mergeCell ref="M40:M41"/>
    <mergeCell ref="L40:L41"/>
    <mergeCell ref="A40:A42"/>
    <mergeCell ref="H40:H41"/>
    <mergeCell ref="O7:P7"/>
    <mergeCell ref="L8:M8"/>
    <mergeCell ref="L9:M9"/>
    <mergeCell ref="A2:M2"/>
    <mergeCell ref="A3:M3"/>
    <mergeCell ref="A4:M4"/>
    <mergeCell ref="A5:M5"/>
    <mergeCell ref="A8:D8"/>
    <mergeCell ref="A7:M7"/>
    <mergeCell ref="A14:M14"/>
    <mergeCell ref="A9:D9"/>
    <mergeCell ref="B33:B34"/>
    <mergeCell ref="A29:M29"/>
    <mergeCell ref="C21:C24"/>
    <mergeCell ref="F33:F34"/>
    <mergeCell ref="G33:G34"/>
    <mergeCell ref="H33:H34"/>
    <mergeCell ref="I33:I34"/>
    <mergeCell ref="J33:J34"/>
    <mergeCell ref="K33:K34"/>
    <mergeCell ref="A1:P1"/>
    <mergeCell ref="E33:E34"/>
    <mergeCell ref="A10:N10"/>
    <mergeCell ref="A18:A20"/>
    <mergeCell ref="I8:K8"/>
    <mergeCell ref="E8:H8"/>
    <mergeCell ref="H12:J12"/>
    <mergeCell ref="A12:G12"/>
    <mergeCell ref="I9:K9"/>
    <mergeCell ref="C18:C20"/>
    <mergeCell ref="D18:D20"/>
    <mergeCell ref="C30:C34"/>
    <mergeCell ref="D30:D34"/>
    <mergeCell ref="A25:M25"/>
    <mergeCell ref="K12:M12"/>
    <mergeCell ref="E9:H9"/>
  </mergeCells>
  <conditionalFormatting sqref="K28:L28">
    <cfRule type="expression" dxfId="23" priority="130" stopIfTrue="1">
      <formula>K28="NC"</formula>
    </cfRule>
    <cfRule type="expression" dxfId="22" priority="131" stopIfTrue="1">
      <formula>K28="PE"</formula>
    </cfRule>
    <cfRule type="expression" dxfId="21" priority="132" stopIfTrue="1">
      <formula>K28="PA"</formula>
    </cfRule>
    <cfRule type="expression" dxfId="20" priority="133" stopIfTrue="1">
      <formula>K28="C"</formula>
    </cfRule>
  </conditionalFormatting>
  <conditionalFormatting sqref="K15:L15">
    <cfRule type="expression" dxfId="19" priority="102" stopIfTrue="1">
      <formula>K15:K23="NC"</formula>
    </cfRule>
    <cfRule type="expression" dxfId="18" priority="103" stopIfTrue="1">
      <formula>K15:K23="PE"</formula>
    </cfRule>
    <cfRule type="expression" dxfId="17" priority="104" stopIfTrue="1">
      <formula>K15:K23="PA"</formula>
    </cfRule>
    <cfRule type="expression" dxfId="16" priority="105" stopIfTrue="1">
      <formula>K15:K23="C"</formula>
    </cfRule>
  </conditionalFormatting>
  <conditionalFormatting sqref="K26:L26">
    <cfRule type="expression" dxfId="15" priority="98" stopIfTrue="1">
      <formula>K26="NC"</formula>
    </cfRule>
    <cfRule type="expression" dxfId="14" priority="99" stopIfTrue="1">
      <formula>K26="PE"</formula>
    </cfRule>
    <cfRule type="expression" dxfId="13" priority="100" stopIfTrue="1">
      <formula>K26="PA"</formula>
    </cfRule>
    <cfRule type="expression" dxfId="12" priority="101" stopIfTrue="1">
      <formula>K26="C"</formula>
    </cfRule>
  </conditionalFormatting>
  <conditionalFormatting sqref="K27:L27">
    <cfRule type="expression" dxfId="11" priority="90" stopIfTrue="1">
      <formula>K27="NC"</formula>
    </cfRule>
    <cfRule type="expression" dxfId="10" priority="91" stopIfTrue="1">
      <formula>K27="PE"</formula>
    </cfRule>
    <cfRule type="expression" dxfId="9" priority="92" stopIfTrue="1">
      <formula>K27="PA"</formula>
    </cfRule>
    <cfRule type="expression" dxfId="8" priority="93" stopIfTrue="1">
      <formula>K27="C"</formula>
    </cfRule>
  </conditionalFormatting>
  <conditionalFormatting sqref="H1 H6">
    <cfRule type="containsText" dxfId="7" priority="26" operator="containsText" text="Sin empezar">
      <formula>NOT(ISERROR(SEARCH("Sin empezar",H1)))</formula>
    </cfRule>
    <cfRule type="containsText" dxfId="6" priority="27" stopIfTrue="1" operator="containsText" text="En progreso">
      <formula>NOT(ISERROR(SEARCH("En progreso",H1)))</formula>
    </cfRule>
    <cfRule type="containsText" dxfId="5" priority="28" stopIfTrue="1" operator="containsText" text="Completado">
      <formula>NOT(ISERROR(SEARCH("Completado",H1)))</formula>
    </cfRule>
    <cfRule type="iconSet" priority="29">
      <iconSet iconSet="3Symbols2">
        <cfvo type="percent" val="0"/>
        <cfvo type="percent" val="33"/>
        <cfvo type="percent" val="67"/>
      </iconSet>
    </cfRule>
  </conditionalFormatting>
  <conditionalFormatting sqref="K26:K28 K52:K56 K42:K45 K50 K15:K18 K23:K24 K20:K21 K32:K33 K30 K37:K40 K35">
    <cfRule type="containsText" dxfId="4" priority="25" operator="containsText" text="Cumplido">
      <formula>NOT(ISERROR(SEARCH("Cumplido",K15)))</formula>
    </cfRule>
  </conditionalFormatting>
  <conditionalFormatting sqref="K26:K28 K52:K56 K42:K45 K50 K15:K18 K23:K24 K20:K21 K32:K33 K30 K37:K40 K35">
    <cfRule type="containsText" dxfId="3" priority="21" operator="containsText" text="N/A">
      <formula>NOT(ISERROR(SEARCH("N/A",K15)))</formula>
    </cfRule>
    <cfRule type="containsText" dxfId="2" priority="22" operator="containsText" text="No Cumplido">
      <formula>NOT(ISERROR(SEARCH("No Cumplido",K15)))</formula>
    </cfRule>
    <cfRule type="containsText" dxfId="1" priority="23" operator="containsText" text="Pendiente">
      <formula>NOT(ISERROR(SEARCH("Pendiente",K15)))</formula>
    </cfRule>
    <cfRule type="containsText" dxfId="0" priority="24" operator="containsText" text="Parcial">
      <formula>NOT(ISERROR(SEARCH("Parcial",K15)))</formula>
    </cfRule>
  </conditionalFormatting>
  <dataValidations count="66">
    <dataValidation type="list" allowBlank="1" showInputMessage="1" showErrorMessage="1" sqref="N41:N42 N25:N38">
      <formula1>$Q$13:$Q$15</formula1>
    </dataValidation>
    <dataValidation type="custom" allowBlank="1" showInputMessage="1" showErrorMessage="1" error="Estos datos no deben modificarse." sqref="C56 C54">
      <formula1>C54</formula1>
    </dataValidation>
    <dataValidation type="custom" allowBlank="1" showInputMessage="1" showErrorMessage="1" error="Estos datos no deben ser modificados." sqref="C53">
      <formula1>C52</formula1>
    </dataValidation>
    <dataValidation type="custom" showInputMessage="1" showErrorMessage="1" error="Estos datos no deben modificarse." sqref="D52:D55">
      <formula1>D52</formula1>
    </dataValidation>
    <dataValidation type="custom" allowBlank="1" showInputMessage="1" showErrorMessage="1" error="Esta información no puede modificarse._x000a_" sqref="B28 B35 C15 C35:C42 D30:D34 C45:D49">
      <formula1>B15</formula1>
    </dataValidation>
    <dataValidation type="custom" showInputMessage="1" showErrorMessage="1" error="Esta información no puede modificarse._x000a_" sqref="D15:D24">
      <formula1>SUM(D15:D23)</formula1>
    </dataValidation>
    <dataValidation type="custom" allowBlank="1" showInputMessage="1" showErrorMessage="1" sqref="B15:B24">
      <formula1>SUM(B15:B24)</formula1>
    </dataValidation>
    <dataValidation type="custom" allowBlank="1" showInputMessage="1" showErrorMessage="1" error="Esta información no puede modificarse._x000a_" sqref="B26 C26:C28">
      <formula1>SUM(B26:B28)</formula1>
    </dataValidation>
    <dataValidation type="custom" allowBlank="1" showInputMessage="1" showErrorMessage="1" error="Esta información no puede modificarse._x000a_" sqref="B27 C43:C44">
      <formula1>SUM(B27:B28)</formula1>
    </dataValidation>
    <dataValidation type="custom" allowBlank="1" showInputMessage="1" showErrorMessage="1" error="Esta información no puede modificarse._x000a_" sqref="B30:B34 B52:B56">
      <formula1>SUM(B30:B34)</formula1>
    </dataValidation>
    <dataValidation type="custom" allowBlank="1" showInputMessage="1" showErrorMessage="1" error="Esta información no puede modificarse._x000a_" sqref="C16:C17 C21:C24">
      <formula1>SUM(C16:C24)</formula1>
    </dataValidation>
    <dataValidation type="custom" allowBlank="1" showInputMessage="1" showErrorMessage="1" sqref="C18:C20">
      <formula1>C18</formula1>
    </dataValidation>
    <dataValidation type="whole" showInputMessage="1" showErrorMessage="1" sqref="E15 E54">
      <formula1>3</formula1>
      <formula2>3</formula2>
    </dataValidation>
    <dataValidation type="whole" showInputMessage="1" showErrorMessage="1" sqref="E16 E30">
      <formula1>7</formula1>
      <formula2>7</formula2>
    </dataValidation>
    <dataValidation type="whole" allowBlank="1" showInputMessage="1" showErrorMessage="1" sqref="E17 E45 E27">
      <formula1>7</formula1>
      <formula2>7</formula2>
    </dataValidation>
    <dataValidation type="whole" allowBlank="1" showInputMessage="1" showErrorMessage="1" sqref="E18 E24 E36:E37 E42:E44 E39">
      <formula1>3</formula1>
      <formula2>3</formula2>
    </dataValidation>
    <dataValidation type="whole" allowBlank="1" showInputMessage="1" showErrorMessage="1" sqref="E19 E32 E48">
      <formula1>1</formula1>
      <formula2>1</formula2>
    </dataValidation>
    <dataValidation type="whole" allowBlank="1" showInputMessage="1" showErrorMessage="1" sqref="E20 E23 E55 E31 E38 E46:E47 E49">
      <formula1>2</formula1>
      <formula2>2</formula2>
    </dataValidation>
    <dataValidation type="whole" allowBlank="1" showInputMessage="1" showErrorMessage="1" sqref="E21">
      <formula1>10</formula1>
      <formula2>10</formula2>
    </dataValidation>
    <dataValidation type="whole" allowBlank="1" showInputMessage="1" showErrorMessage="1" sqref="E22 E50">
      <formula1>5</formula1>
      <formula2>5</formula2>
    </dataValidation>
    <dataValidation type="custom" showInputMessage="1" showErrorMessage="1" error="Esta información no puede modificarse._x000a_" sqref="D26:D28">
      <formula1>SUM(D26:D28)</formula1>
    </dataValidation>
    <dataValidation type="whole" allowBlank="1" showInputMessage="1" showErrorMessage="1" sqref="E26 E35">
      <formula1>8</formula1>
      <formula2>8</formula2>
    </dataValidation>
    <dataValidation type="custom" allowBlank="1" showInputMessage="1" showErrorMessage="1" error="Esta información no puede modificarse._x000a_" sqref="C50 C52 C55 D56">
      <formula1>SUM(B44,B46,B49,C50)</formula1>
    </dataValidation>
    <dataValidation type="custom" showInputMessage="1" showErrorMessage="1" error="Esta información no puede modificarse._x000a_" sqref="D35:D40">
      <formula1>D35</formula1>
    </dataValidation>
    <dataValidation type="custom" allowBlank="1" showInputMessage="1" showErrorMessage="1" error="Esta información no puede modificarse._x000a_" sqref="D50 D41:D44">
      <formula1>SUM(D44,D43,D42,D41,D50)</formula1>
    </dataValidation>
    <dataValidation type="whole" allowBlank="1" showInputMessage="1" showErrorMessage="1" sqref="E33:E34 E41 E52">
      <formula1>4</formula1>
      <formula2>4</formula2>
    </dataValidation>
    <dataValidation type="whole" allowBlank="1" showInputMessage="1" showErrorMessage="1" sqref="E53">
      <formula1>6</formula1>
      <formula2>6</formula2>
    </dataValidation>
    <dataValidation type="decimal" operator="equal" allowBlank="1" showInputMessage="1" showErrorMessage="1" sqref="L42">
      <formula1>1.5</formula1>
    </dataValidation>
    <dataValidation type="whole" operator="lessThanOrEqual" allowBlank="1" showInputMessage="1" showErrorMessage="1" sqref="L28 L56">
      <formula1>2</formula1>
    </dataValidation>
    <dataValidation type="whole" operator="lessThanOrEqual" allowBlank="1" showInputMessage="1" showErrorMessage="1" sqref="L43:L44">
      <formula1>3</formula1>
    </dataValidation>
    <dataValidation type="whole" operator="lessThanOrEqual" allowBlank="1" showInputMessage="1" showErrorMessage="1" sqref="L52">
      <formula1>4</formula1>
    </dataValidation>
    <dataValidation type="whole" operator="lessThanOrEqual" allowBlank="1" showInputMessage="1" showErrorMessage="1" sqref="L50">
      <formula1>5</formula1>
    </dataValidation>
    <dataValidation type="decimal" operator="equal" allowBlank="1" showInputMessage="1" showErrorMessage="1" sqref="L18:L19">
      <formula1>0.75</formula1>
    </dataValidation>
    <dataValidation type="whole" operator="lessThanOrEqual" allowBlank="1" showInputMessage="1" showErrorMessage="1" sqref="L30:L34 L45:L49 L16">
      <formula1>7</formula1>
    </dataValidation>
    <dataValidation type="whole" operator="lessThanOrEqual" allowBlank="1" showInputMessage="1" showErrorMessage="1" sqref="L35:L40">
      <formula1>8</formula1>
    </dataValidation>
    <dataValidation type="whole" operator="lessThanOrEqual" allowBlank="1" showInputMessage="1" showErrorMessage="1" sqref="L26 L23:L24">
      <formula1>10</formula1>
    </dataValidation>
    <dataValidation type="custom" allowBlank="1" showInputMessage="1" showErrorMessage="1" error="Esta información no puede modificarse._x000a_" sqref="B36:B40">
      <formula1>SUM(B35:B50)</formula1>
    </dataValidation>
    <dataValidation type="custom" allowBlank="1" showInputMessage="1" showErrorMessage="1" error="Esta información no puede modificarse._x000a_" sqref="B41">
      <formula1>SUM(B39:B54)</formula1>
    </dataValidation>
    <dataValidation type="custom" allowBlank="1" showInputMessage="1" showErrorMessage="1" error="Esta información no puede modificarse._x000a_" sqref="B42:B50">
      <formula1>SUM(B41:B55)</formula1>
    </dataValidation>
    <dataValidation type="custom" allowBlank="1" showInputMessage="1" showErrorMessage="1" error="Esta información no puede modificarse._x000a_" sqref="C30:C34">
      <formula1>SUM(C30:C50)</formula1>
    </dataValidation>
    <dataValidation type="custom" showInputMessage="1" showErrorMessage="1" sqref="F43 F31 F38 F17:F18 F21 F24">
      <formula1>"T1"</formula1>
    </dataValidation>
    <dataValidation type="custom" showInputMessage="1" showErrorMessage="1" sqref="F16 F19:F20 F22 F42 F53:F55">
      <formula1>"T1/T2/T3/T4"</formula1>
    </dataValidation>
    <dataValidation type="custom" allowBlank="1" showInputMessage="1" showErrorMessage="1" sqref="F39:F41">
      <formula1>"T1/T3"</formula1>
    </dataValidation>
    <dataValidation type="custom" allowBlank="1" showInputMessage="1" showErrorMessage="1" sqref="F15 F32">
      <formula1>"T1/T4"</formula1>
    </dataValidation>
    <dataValidation type="custom" allowBlank="1" showInputMessage="1" showErrorMessage="1" sqref="F23 F36">
      <formula1>"T2"</formula1>
    </dataValidation>
    <dataValidation type="custom" allowBlank="1" showInputMessage="1" showErrorMessage="1" sqref="F27">
      <formula1>"T2/T3"</formula1>
    </dataValidation>
    <dataValidation type="custom" allowBlank="1" showInputMessage="1" showErrorMessage="1" sqref="F26">
      <formula1>"T2/T3/T4"</formula1>
    </dataValidation>
    <dataValidation type="custom" allowBlank="1" showInputMessage="1" showErrorMessage="1" sqref="F33:F34">
      <formula1>"T2/T4"</formula1>
    </dataValidation>
    <dataValidation type="custom" allowBlank="1" showInputMessage="1" showErrorMessage="1" sqref="F52">
      <formula1>"T3"</formula1>
    </dataValidation>
    <dataValidation type="custom" allowBlank="1" showInputMessage="1" showErrorMessage="1" sqref="F45:F50">
      <formula1>"T4"</formula1>
    </dataValidation>
    <dataValidation type="custom" allowBlank="1" showInputMessage="1" showErrorMessage="1" sqref="F56 F28:G28 F37:G37 G54:G56">
      <formula1>"N/A"</formula1>
    </dataValidation>
    <dataValidation type="whole" operator="equal" allowBlank="1" showInputMessage="1" showErrorMessage="1" sqref="G42:G50 G52 G21:G24 G17:G19 G31">
      <formula1>1</formula1>
    </dataValidation>
    <dataValidation type="whole" operator="equal" allowBlank="1" showInputMessage="1" showErrorMessage="1" sqref="G15 G27 G38:G41 G32:G36">
      <formula1>2</formula1>
    </dataValidation>
    <dataValidation type="whole" operator="equal" allowBlank="1" showInputMessage="1" showErrorMessage="1" sqref="G26">
      <formula1>4</formula1>
    </dataValidation>
    <dataValidation type="whole" operator="equal" allowBlank="1" showInputMessage="1" showErrorMessage="1" sqref="G16">
      <formula1>9</formula1>
    </dataValidation>
    <dataValidation type="whole" operator="equal" allowBlank="1" showInputMessage="1" showErrorMessage="1" sqref="G20">
      <formula1>11</formula1>
    </dataValidation>
    <dataValidation type="whole" operator="equal" allowBlank="1" showInputMessage="1" showErrorMessage="1" sqref="G53">
      <formula1>12</formula1>
    </dataValidation>
    <dataValidation type="custom" showInputMessage="1" showErrorMessage="1" sqref="E28 E56">
      <formula1>"N/A"</formula1>
    </dataValidation>
    <dataValidation type="decimal" operator="equal" allowBlank="1" showInputMessage="1" showErrorMessage="1" sqref="L15">
      <formula1>1.5</formula1>
    </dataValidation>
    <dataValidation type="decimal" operator="equal" allowBlank="1" showInputMessage="1" showErrorMessage="1" sqref="L17">
      <formula1>3.5</formula1>
    </dataValidation>
    <dataValidation type="decimal" operator="equal" allowBlank="1" showInputMessage="1" showErrorMessage="1" sqref="L55">
      <formula1>1.5</formula1>
    </dataValidation>
    <dataValidation type="decimal" operator="equal" allowBlank="1" showInputMessage="1" showErrorMessage="1" sqref="L21:L22">
      <formula1>3.75</formula1>
    </dataValidation>
    <dataValidation type="decimal" operator="lessThanOrEqual" allowBlank="1" showInputMessage="1" showErrorMessage="1" sqref="L20">
      <formula1>1.5</formula1>
    </dataValidation>
    <dataValidation type="whole" operator="equal" allowBlank="1" showInputMessage="1" showErrorMessage="1" sqref="L27">
      <formula1>7</formula1>
    </dataValidation>
    <dataValidation type="whole" operator="equal" allowBlank="1" showInputMessage="1" showErrorMessage="1" sqref="L53">
      <formula1>3</formula1>
    </dataValidation>
    <dataValidation type="decimal" operator="equal" allowBlank="1" showInputMessage="1" showErrorMessage="1" sqref="L54">
      <formula1>2.25</formula1>
    </dataValidation>
  </dataValidations>
  <printOptions horizontalCentered="1" verticalCentered="1"/>
  <pageMargins left="0.23622047244094491" right="0.23622047244094491" top="0.74803149606299213" bottom="0.74803149606299213" header="0.31496062992125984" footer="0.31496062992125984"/>
  <pageSetup scale="38" fitToHeight="0" orientation="landscape" r:id="rId1"/>
  <rowBreaks count="1" manualBreakCount="1">
    <brk id="52" max="25"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Hoja1!$B$2:$B$6</xm:f>
          </x14:formula1>
          <xm:sqref>K26:K28 K52:K56 K50 K42:K45 K20 K37:K40 K23:K24 K30 K32:K33 K35 K15:K17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5"/>
  <sheetViews>
    <sheetView workbookViewId="0">
      <selection activeCell="B2" sqref="B2:K14"/>
    </sheetView>
  </sheetViews>
  <sheetFormatPr baseColWidth="10" defaultColWidth="11.44140625" defaultRowHeight="14.4"/>
  <cols>
    <col min="5" max="5" width="12.88671875" customWidth="1"/>
    <col min="7" max="7" width="12.44140625" customWidth="1"/>
    <col min="8" max="8" width="13.44140625" customWidth="1"/>
    <col min="10" max="10" width="11.109375" customWidth="1"/>
    <col min="11" max="11" width="14" customWidth="1"/>
  </cols>
  <sheetData>
    <row r="2" spans="1:12" ht="21">
      <c r="A2" s="179"/>
      <c r="B2" s="349" t="s">
        <v>121</v>
      </c>
      <c r="C2" s="349"/>
      <c r="D2" s="349"/>
      <c r="E2" s="349"/>
      <c r="F2" s="349"/>
      <c r="G2" s="349"/>
      <c r="H2" s="349"/>
      <c r="I2" s="349"/>
      <c r="J2" s="349"/>
      <c r="K2" s="349"/>
      <c r="L2" s="179"/>
    </row>
    <row r="3" spans="1:12" ht="15" thickBot="1">
      <c r="A3" s="179"/>
      <c r="B3" s="179"/>
      <c r="C3" s="179"/>
      <c r="D3" s="179"/>
      <c r="E3" s="179"/>
      <c r="F3" s="179"/>
      <c r="G3" s="179"/>
      <c r="H3" s="179"/>
      <c r="I3" s="179"/>
      <c r="J3" s="179"/>
      <c r="K3" s="179"/>
      <c r="L3" s="179"/>
    </row>
    <row r="4" spans="1:12" ht="15" customHeight="1">
      <c r="A4" s="179"/>
      <c r="B4" s="350" t="s">
        <v>122</v>
      </c>
      <c r="C4" s="352" t="s">
        <v>123</v>
      </c>
      <c r="D4" s="353"/>
      <c r="E4" s="354" t="s">
        <v>124</v>
      </c>
      <c r="F4" s="354"/>
      <c r="G4" s="354"/>
      <c r="H4" s="354"/>
      <c r="I4" s="353"/>
      <c r="J4" s="355"/>
      <c r="K4" s="357" t="s">
        <v>125</v>
      </c>
      <c r="L4" s="179"/>
    </row>
    <row r="5" spans="1:12" ht="27" thickBot="1">
      <c r="A5" s="179"/>
      <c r="B5" s="351"/>
      <c r="C5" s="359" t="s">
        <v>126</v>
      </c>
      <c r="D5" s="360"/>
      <c r="E5" s="180" t="s">
        <v>127</v>
      </c>
      <c r="F5" s="181" t="s">
        <v>128</v>
      </c>
      <c r="G5" s="182" t="s">
        <v>129</v>
      </c>
      <c r="H5" s="183" t="s">
        <v>130</v>
      </c>
      <c r="I5" s="184" t="s">
        <v>100</v>
      </c>
      <c r="J5" s="356"/>
      <c r="K5" s="358"/>
      <c r="L5" s="179"/>
    </row>
    <row r="6" spans="1:12">
      <c r="A6" s="179"/>
      <c r="B6" s="185">
        <v>1</v>
      </c>
      <c r="C6" s="361" t="s">
        <v>131</v>
      </c>
      <c r="D6" s="362"/>
      <c r="E6" s="186">
        <f>COUNTIF('Evaluación PT 2018'!K15:K24,"Cumplido ")</f>
        <v>2</v>
      </c>
      <c r="F6" s="187">
        <f>+COUNTIF('Evaluación PT 2018'!K15:K24,"Parcial")</f>
        <v>1</v>
      </c>
      <c r="G6" s="187">
        <f>+COUNTIF('Evaluación PT 2018'!K15:K24,"Pendiente")</f>
        <v>5</v>
      </c>
      <c r="H6" s="188">
        <f>+COUNTIF('Evaluación PT 2018'!K15:K24,"No cumplido")</f>
        <v>0</v>
      </c>
      <c r="I6" s="187">
        <f>+COUNTIF('Evaluación PT 2018'!K15:K24,"N/A")</f>
        <v>0</v>
      </c>
      <c r="J6" s="356"/>
      <c r="K6" s="345">
        <f>'Evaluación PT 2018'!L57</f>
        <v>48.25</v>
      </c>
      <c r="L6" s="179"/>
    </row>
    <row r="7" spans="1:12">
      <c r="A7" s="179"/>
      <c r="B7" s="189">
        <v>2</v>
      </c>
      <c r="C7" s="337" t="s">
        <v>132</v>
      </c>
      <c r="D7" s="338"/>
      <c r="E7" s="186">
        <v>1</v>
      </c>
      <c r="F7" s="187">
        <f>+COUNTIF('Evaluación PT 2018'!K26:K28,"Parcial")</f>
        <v>0</v>
      </c>
      <c r="G7" s="187">
        <f>+COUNTIF('Evaluación PT 2018'!K26:K28,"Pendiente")</f>
        <v>1</v>
      </c>
      <c r="H7" s="190">
        <f>+COUNTIF('Evaluación PT 2018'!K26:K28,"No cumplido")</f>
        <v>0</v>
      </c>
      <c r="I7" s="191">
        <f>+COUNTIF('Evaluación PT 2018'!K26:K28,"N/A")</f>
        <v>1</v>
      </c>
      <c r="J7" s="356"/>
      <c r="K7" s="363"/>
      <c r="L7" s="179"/>
    </row>
    <row r="8" spans="1:12" ht="15" customHeight="1">
      <c r="A8" s="179"/>
      <c r="B8" s="189">
        <v>3</v>
      </c>
      <c r="C8" s="337" t="s">
        <v>133</v>
      </c>
      <c r="D8" s="338"/>
      <c r="E8" s="186">
        <f>COUNTIF('Evaluación PT 2018'!K30:K50,"Cumplido ")</f>
        <v>3</v>
      </c>
      <c r="F8" s="187">
        <f>+COUNTIF('Evaluación PT 2018'!K30:K50,"Parcial")</f>
        <v>0</v>
      </c>
      <c r="G8" s="187">
        <f>+COUNTIF('Evaluación PT 2018'!K30:K50,"Pendiente")</f>
        <v>6</v>
      </c>
      <c r="H8" s="190">
        <f>+COUNTIF('Evaluación PT 2018'!K30:K50,"No cumplido")</f>
        <v>3</v>
      </c>
      <c r="I8" s="191">
        <f>+COUNTIF('Evaluación PT 2018'!K30:K50,"N/A")</f>
        <v>1</v>
      </c>
      <c r="J8" s="356"/>
      <c r="K8" s="339" t="s">
        <v>134</v>
      </c>
      <c r="L8" s="179"/>
    </row>
    <row r="9" spans="1:12">
      <c r="A9" s="179"/>
      <c r="B9" s="189">
        <v>4</v>
      </c>
      <c r="C9" s="337" t="s">
        <v>135</v>
      </c>
      <c r="D9" s="338"/>
      <c r="E9" s="186">
        <f>COUNTIF('Evaluación PT 2018'!K52:K56,"Cumplido ")</f>
        <v>0</v>
      </c>
      <c r="F9" s="187">
        <f>+COUNTIF('Evaluación PT 2018'!K52:K56,"Parcial")</f>
        <v>1</v>
      </c>
      <c r="G9" s="187">
        <f>+COUNTIF('Evaluación PT 2018'!K52:K56,"Pendiente")</f>
        <v>3</v>
      </c>
      <c r="H9" s="190">
        <f>+COUNTIF('Evaluación PT 2018'!K52:K56,"No cumplido")</f>
        <v>0</v>
      </c>
      <c r="I9" s="191">
        <f>+COUNTIF('Evaluación PT 2018'!K52:K56,"N/A")</f>
        <v>1</v>
      </c>
      <c r="J9" s="356"/>
      <c r="K9" s="340"/>
      <c r="L9" s="179"/>
    </row>
    <row r="10" spans="1:12">
      <c r="A10" s="179"/>
      <c r="B10" s="341" t="s">
        <v>136</v>
      </c>
      <c r="C10" s="342"/>
      <c r="D10" s="343"/>
      <c r="E10" s="192">
        <f>SUM(E6:E9)</f>
        <v>6</v>
      </c>
      <c r="F10" s="192">
        <f t="shared" ref="F10:I10" si="0">SUM(F6:F9)</f>
        <v>2</v>
      </c>
      <c r="G10" s="192">
        <f t="shared" si="0"/>
        <v>15</v>
      </c>
      <c r="H10" s="192">
        <f t="shared" si="0"/>
        <v>3</v>
      </c>
      <c r="I10" s="192">
        <f t="shared" si="0"/>
        <v>3</v>
      </c>
      <c r="J10" s="193">
        <f>SUM(E10:I10)</f>
        <v>29</v>
      </c>
      <c r="K10" s="344">
        <v>0</v>
      </c>
      <c r="L10" s="179"/>
    </row>
    <row r="11" spans="1:12">
      <c r="A11" s="179"/>
      <c r="B11" s="346" t="s">
        <v>137</v>
      </c>
      <c r="C11" s="347"/>
      <c r="D11" s="348"/>
      <c r="E11" s="194">
        <f>+E10/J10</f>
        <v>0.20689655172413793</v>
      </c>
      <c r="F11" s="195">
        <f>+F10/J10</f>
        <v>6.8965517241379309E-2</v>
      </c>
      <c r="G11" s="195">
        <f>+G10/J10</f>
        <v>0.51724137931034486</v>
      </c>
      <c r="H11" s="196">
        <f>+H10/J10</f>
        <v>0.10344827586206896</v>
      </c>
      <c r="I11" s="197">
        <f>+I10/J10</f>
        <v>0.10344827586206896</v>
      </c>
      <c r="J11" s="198">
        <f>SUM(E11:I11)</f>
        <v>1</v>
      </c>
      <c r="K11" s="345"/>
      <c r="L11" s="179"/>
    </row>
    <row r="12" spans="1:12" ht="15" thickBot="1">
      <c r="A12" s="179"/>
      <c r="B12" s="331" t="s">
        <v>138</v>
      </c>
      <c r="C12" s="332"/>
      <c r="D12" s="333"/>
      <c r="E12" s="334"/>
      <c r="F12" s="334"/>
      <c r="G12" s="334"/>
      <c r="H12" s="334"/>
      <c r="I12" s="334"/>
      <c r="J12" s="334"/>
      <c r="K12" s="199">
        <f>K6-K10</f>
        <v>48.25</v>
      </c>
      <c r="L12" s="179"/>
    </row>
    <row r="13" spans="1:12">
      <c r="A13" s="179"/>
      <c r="B13" s="335" t="s">
        <v>139</v>
      </c>
      <c r="C13" s="335"/>
      <c r="D13" s="335"/>
      <c r="E13" s="335"/>
      <c r="F13" s="335"/>
      <c r="G13" s="335"/>
      <c r="H13" s="335"/>
      <c r="I13" s="335"/>
      <c r="J13" s="335"/>
      <c r="K13" s="335"/>
      <c r="L13" s="179"/>
    </row>
    <row r="14" spans="1:12">
      <c r="A14" s="179"/>
      <c r="B14" s="179"/>
      <c r="C14" s="179"/>
      <c r="D14" s="179"/>
      <c r="E14" s="179"/>
      <c r="F14" s="179"/>
      <c r="G14" s="179"/>
      <c r="H14" s="179"/>
      <c r="I14" s="179"/>
      <c r="J14" s="179"/>
      <c r="K14" s="179"/>
      <c r="L14" s="179"/>
    </row>
    <row r="15" spans="1:12">
      <c r="A15" s="179"/>
      <c r="B15" s="336"/>
      <c r="C15" s="336"/>
      <c r="D15" s="336"/>
      <c r="E15" s="336"/>
      <c r="F15" s="336"/>
      <c r="G15" s="336"/>
      <c r="H15" s="336"/>
      <c r="I15" s="336"/>
      <c r="J15" s="336"/>
      <c r="K15" s="336"/>
      <c r="L15" s="179"/>
    </row>
  </sheetData>
  <mergeCells count="20">
    <mergeCell ref="B2:K2"/>
    <mergeCell ref="B4:B5"/>
    <mergeCell ref="C4:D4"/>
    <mergeCell ref="E4:I4"/>
    <mergeCell ref="J4:J9"/>
    <mergeCell ref="K4:K5"/>
    <mergeCell ref="C5:D5"/>
    <mergeCell ref="C6:D6"/>
    <mergeCell ref="K6:K7"/>
    <mergeCell ref="C7:D7"/>
    <mergeCell ref="B12:D12"/>
    <mergeCell ref="E12:J12"/>
    <mergeCell ref="B13:K13"/>
    <mergeCell ref="B15:K15"/>
    <mergeCell ref="C8:D8"/>
    <mergeCell ref="K8:K9"/>
    <mergeCell ref="C9:D9"/>
    <mergeCell ref="B10:D10"/>
    <mergeCell ref="K10:K11"/>
    <mergeCell ref="B11:D1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6"/>
  <sheetViews>
    <sheetView topLeftCell="A10" workbookViewId="0">
      <selection activeCell="E16" sqref="E16"/>
    </sheetView>
  </sheetViews>
  <sheetFormatPr baseColWidth="10" defaultColWidth="11.5546875" defaultRowHeight="14.4"/>
  <cols>
    <col min="2" max="2" width="0" hidden="1" customWidth="1"/>
  </cols>
  <sheetData>
    <row r="2" spans="2:2" ht="18">
      <c r="B2" s="55" t="s">
        <v>97</v>
      </c>
    </row>
    <row r="3" spans="2:2" ht="18">
      <c r="B3" s="55" t="s">
        <v>2</v>
      </c>
    </row>
    <row r="4" spans="2:2" ht="18">
      <c r="B4" s="55" t="s">
        <v>98</v>
      </c>
    </row>
    <row r="5" spans="2:2" ht="18">
      <c r="B5" s="55" t="s">
        <v>99</v>
      </c>
    </row>
    <row r="6" spans="2:2" ht="18">
      <c r="B6" s="55" t="s">
        <v>100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Evaluación PT 2018</vt:lpstr>
      <vt:lpstr>Resumen de resultados</vt:lpstr>
      <vt:lpstr>Hoja1</vt:lpstr>
      <vt:lpstr>'Evaluación PT 2018'!Área_de_impresión</vt:lpstr>
      <vt:lpstr>'Evaluación PT 2018'!Títulos_a_imprimir</vt:lpstr>
    </vt:vector>
  </TitlesOfParts>
  <Company>Windows User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DPD</dc:creator>
  <cp:lastModifiedBy>Santiado de Aza</cp:lastModifiedBy>
  <cp:lastPrinted>2018-02-28T17:38:19Z</cp:lastPrinted>
  <dcterms:created xsi:type="dcterms:W3CDTF">2014-10-03T18:34:35Z</dcterms:created>
  <dcterms:modified xsi:type="dcterms:W3CDTF">2019-01-14T14:09:07Z</dcterms:modified>
</cp:coreProperties>
</file>