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340" firstSheet="2" activeTab="5"/>
  </bookViews>
  <sheets>
    <sheet name="Plantilla Presupuesto  Act. 27" sheetId="1" r:id="rId1"/>
    <sheet name="Plantilla Presupuesto Act. 28" sheetId="2" r:id="rId2"/>
    <sheet name="Plantilla Presupuesto Act. 29" sheetId="3" r:id="rId3"/>
    <sheet name="Plantilla Ejecución Act. 27" sheetId="4" r:id="rId4"/>
    <sheet name="Plantilla Ejecución  Act. 28" sheetId="5" r:id="rId5"/>
    <sheet name="Plantilla Ejecución  Act. 29" sheetId="6" r:id="rId6"/>
  </sheets>
  <definedNames/>
  <calcPr fullCalcOnLoad="1"/>
</workbook>
</file>

<file path=xl/sharedStrings.xml><?xml version="1.0" encoding="utf-8"?>
<sst xmlns="http://schemas.openxmlformats.org/spreadsheetml/2006/main" count="582" uniqueCount="113">
  <si>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</si>
  <si>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</si>
  <si>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</si>
  <si>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</si>
  <si>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</si>
  <si>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</si>
  <si>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</si>
  <si>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</si>
  <si>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</si>
  <si>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</si>
  <si>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</si>
  <si>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</si>
  <si>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</si>
  <si>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</si>
  <si>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</si>
  <si>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</si>
  <si>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</si>
  <si>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</si>
  <si>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</si>
  <si>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</si>
  <si>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</si>
  <si>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</si>
  <si>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</si>
  <si>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</si>
  <si>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</si>
  <si>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</si>
  <si>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</si>
  <si>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</si>
  <si>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</si>
  <si>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</si>
  <si>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</si>
  <si>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</si>
  <si>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</si>
  <si>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</si>
  <si>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</si>
  <si>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</si>
  <si>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</si>
  <si>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</si>
  <si>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</si>
  <si>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</si>
  <si>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</si>
  <si>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</si>
  <si>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</si>
  <si>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</si>
  <si>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</si>
  <si>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</si>
  <si>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</si>
  <si>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</si>
  <si>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</si>
  <si>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</si>
  <si>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</si>
  <si>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</si>
  <si>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</si>
  <si>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</si>
  <si>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</si>
  <si>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</si>
  <si>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</si>
  <si>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</si>
  <si>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</si>
  <si>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</si>
  <si>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</si>
  <si>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</si>
  <si>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</si>
  <si>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</si>
  <si>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</si>
  <si>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</si>
  <si>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</si>
  <si>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</si>
  <si>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</si>
  <si>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</si>
  <si>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</si>
  <si>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</si>
  <si>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</si>
  <si>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</si>
  <si>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</si>
  <si>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</si>
  <si>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</si>
  <si>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</si>
  <si>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</si>
  <si>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</si>
  <si>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</si>
  <si>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</si>
  <si>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</si>
  <si>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</si>
  <si>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</si>
  <si>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</si>
  <si>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</si>
  <si>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</si>
  <si>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</si>
  <si>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</si>
  <si>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</si>
  <si>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</si>
  <si>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</si>
  <si>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</si>
  <si>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</si>
  <si>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</si>
  <si>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</si>
  <si>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</si>
  <si>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</si>
  <si>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</si>
  <si>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</si>
  <si>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</si>
  <si>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</si>
  <si>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</si>
  <si>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</si>
  <si>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</si>
  <si>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</si>
  <si>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SALUD PUBLICA Y ASISTENCIA SOCIAL</t>
  </si>
  <si>
    <t>CONSEJO NACIONAL PARA EL VIH SIDA</t>
  </si>
  <si>
    <t>Año 2018</t>
  </si>
  <si>
    <t>Fecha de registro: hasta el [01] de [01] del [2018]</t>
  </si>
  <si>
    <t>Fecha de imputación: hasta el [30] de [06] del [2018]</t>
  </si>
  <si>
    <t>Fuente: [10 Fondo General] 101 Contrapartida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</si>
</sst>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172" fontId="34" fillId="0" borderId="10" xfId="0" applyNumberFormat="1" applyFont="1" applyBorder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172" fontId="34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2" fontId="0" fillId="0" borderId="0" xfId="0" applyNumberFormat="1" applyAlignment="1">
      <alignment vertical="center" wrapText="1"/>
    </xf>
    <xf numFmtId="172" fontId="3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6" fillId="0" borderId="0" xfId="0" applyFont="1" applyAlignment="1">
      <alignment/>
    </xf>
    <xf numFmtId="0" fontId="34" fillId="33" borderId="11" xfId="0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left" vertical="center" wrapText="1"/>
    </xf>
    <xf numFmtId="172" fontId="34" fillId="34" borderId="11" xfId="0" applyNumberFormat="1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vertical="center" wrapText="1"/>
    </xf>
    <xf numFmtId="0" fontId="37" fillId="34" borderId="0" xfId="0" applyFont="1" applyFill="1" applyBorder="1" applyAlignment="1">
      <alignment horizontal="center" vertical="center" wrapText="1"/>
    </xf>
    <xf numFmtId="172" fontId="34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1" fontId="34" fillId="0" borderId="10" xfId="42" applyFont="1" applyBorder="1" applyAlignment="1">
      <alignment horizontal="left" vertical="center" wrapText="1"/>
    </xf>
    <xf numFmtId="171" fontId="34" fillId="0" borderId="0" xfId="42" applyFont="1" applyAlignment="1">
      <alignment vertical="center" wrapText="1"/>
    </xf>
    <xf numFmtId="171" fontId="0" fillId="0" borderId="0" xfId="42" applyFont="1" applyAlignment="1">
      <alignment/>
    </xf>
    <xf numFmtId="9" fontId="0" fillId="0" borderId="0" xfId="57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 vertical="center" wrapText="1"/>
    </xf>
    <xf numFmtId="171" fontId="34" fillId="0" borderId="0" xfId="0" applyNumberFormat="1" applyFont="1" applyAlignment="1">
      <alignment/>
    </xf>
    <xf numFmtId="171" fontId="0" fillId="0" borderId="0" xfId="42" applyNumberFormat="1" applyFont="1" applyAlignment="1">
      <alignment vertical="center" wrapText="1"/>
    </xf>
    <xf numFmtId="171" fontId="34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34" fillId="33" borderId="11" xfId="0" applyNumberFormat="1" applyFont="1" applyFill="1" applyBorder="1" applyAlignment="1">
      <alignment horizontal="center" vertical="center" wrapText="1"/>
    </xf>
    <xf numFmtId="171" fontId="34" fillId="0" borderId="10" xfId="0" applyNumberFormat="1" applyFont="1" applyBorder="1" applyAlignment="1">
      <alignment vertical="center" wrapText="1"/>
    </xf>
    <xf numFmtId="171" fontId="34" fillId="0" borderId="0" xfId="0" applyNumberFormat="1" applyFont="1" applyAlignment="1">
      <alignment vertical="center" wrapText="1"/>
    </xf>
    <xf numFmtId="43" fontId="34" fillId="0" borderId="0" xfId="0" applyNumberFormat="1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171" fontId="0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28625" y="238125"/>
          <a:ext cx="8858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628650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90487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381000</xdr:colOff>
      <xdr:row>1</xdr:row>
      <xdr:rowOff>9525</xdr:rowOff>
    </xdr:from>
    <xdr:to>
      <xdr:col>0</xdr:col>
      <xdr:colOff>1333500</xdr:colOff>
      <xdr:row>4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6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190500</xdr:rowOff>
    </xdr:from>
    <xdr:to>
      <xdr:col>2</xdr:col>
      <xdr:colOff>647700</xdr:colOff>
      <xdr:row>3</xdr:row>
      <xdr:rowOff>180975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9050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28625" y="238125"/>
          <a:ext cx="8858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628650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10287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219075</xdr:rowOff>
    </xdr:from>
    <xdr:to>
      <xdr:col>0</xdr:col>
      <xdr:colOff>1333500</xdr:colOff>
      <xdr:row>3</xdr:row>
      <xdr:rowOff>209550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171450</xdr:rowOff>
    </xdr:from>
    <xdr:to>
      <xdr:col>2</xdr:col>
      <xdr:colOff>685800</xdr:colOff>
      <xdr:row>3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7145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28625" y="238125"/>
          <a:ext cx="8858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628650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90487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219075</xdr:rowOff>
    </xdr:from>
    <xdr:to>
      <xdr:col>0</xdr:col>
      <xdr:colOff>1457325</xdr:colOff>
      <xdr:row>4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152400</xdr:rowOff>
    </xdr:from>
    <xdr:to>
      <xdr:col>2</xdr:col>
      <xdr:colOff>676275</xdr:colOff>
      <xdr:row>4</xdr:row>
      <xdr:rowOff>19050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52400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200025</xdr:rowOff>
    </xdr:from>
    <xdr:to>
      <xdr:col>13</xdr:col>
      <xdr:colOff>352425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2430125" y="200025"/>
          <a:ext cx="895350" cy="68580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144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495300</xdr:colOff>
      <xdr:row>1</xdr:row>
      <xdr:rowOff>0</xdr:rowOff>
    </xdr:from>
    <xdr:to>
      <xdr:col>0</xdr:col>
      <xdr:colOff>1447800</xdr:colOff>
      <xdr:row>4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190500</xdr:rowOff>
    </xdr:from>
    <xdr:to>
      <xdr:col>13</xdr:col>
      <xdr:colOff>409575</xdr:colOff>
      <xdr:row>3</xdr:row>
      <xdr:rowOff>180975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200025</xdr:rowOff>
    </xdr:from>
    <xdr:to>
      <xdr:col>13</xdr:col>
      <xdr:colOff>352425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2363450" y="200025"/>
          <a:ext cx="895350" cy="68580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144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495300</xdr:colOff>
      <xdr:row>1</xdr:row>
      <xdr:rowOff>0</xdr:rowOff>
    </xdr:from>
    <xdr:to>
      <xdr:col>0</xdr:col>
      <xdr:colOff>1447800</xdr:colOff>
      <xdr:row>4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200025</xdr:rowOff>
    </xdr:from>
    <xdr:to>
      <xdr:col>13</xdr:col>
      <xdr:colOff>409575</xdr:colOff>
      <xdr:row>3</xdr:row>
      <xdr:rowOff>190500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200025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200025</xdr:rowOff>
    </xdr:from>
    <xdr:to>
      <xdr:col>13</xdr:col>
      <xdr:colOff>352425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2363450" y="200025"/>
          <a:ext cx="895350" cy="68580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144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504825</xdr:colOff>
      <xdr:row>1</xdr:row>
      <xdr:rowOff>0</xdr:rowOff>
    </xdr:from>
    <xdr:to>
      <xdr:col>0</xdr:col>
      <xdr:colOff>1457325</xdr:colOff>
      <xdr:row>4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381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161925</xdr:rowOff>
    </xdr:from>
    <xdr:to>
      <xdr:col>13</xdr:col>
      <xdr:colOff>381000</xdr:colOff>
      <xdr:row>4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161925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70">
      <selection activeCell="B97" sqref="B97"/>
    </sheetView>
  </sheetViews>
  <sheetFormatPr defaultColWidth="9.140625" defaultRowHeight="15"/>
  <cols>
    <col min="1" max="1" width="94.7109375" style="0" customWidth="1"/>
    <col min="2" max="2" width="16.00390625" style="0" bestFit="1" customWidth="1"/>
    <col min="3" max="3" width="15.00390625" style="0" customWidth="1"/>
    <col min="4" max="5" width="11.57421875" style="0" bestFit="1" customWidth="1"/>
    <col min="6" max="6" width="11.8515625" style="0" bestFit="1" customWidth="1"/>
  </cols>
  <sheetData>
    <row r="1" spans="1:5" ht="18.75">
      <c r="A1" s="35" t="s">
        <v>107</v>
      </c>
      <c r="B1" s="35"/>
      <c r="C1" s="35"/>
      <c r="E1" s="9" t="s">
        <v>39</v>
      </c>
    </row>
    <row r="2" spans="1:5" ht="18.75">
      <c r="A2" s="35" t="s">
        <v>108</v>
      </c>
      <c r="B2" s="35"/>
      <c r="C2" s="35"/>
      <c r="E2" s="16" t="s">
        <v>102</v>
      </c>
    </row>
    <row r="3" spans="1:5" ht="18.75">
      <c r="A3" s="35">
        <v>2018</v>
      </c>
      <c r="B3" s="35"/>
      <c r="C3" s="35"/>
      <c r="E3" s="16" t="s">
        <v>103</v>
      </c>
    </row>
    <row r="4" spans="1:5" ht="18.75">
      <c r="A4" s="37" t="s">
        <v>105</v>
      </c>
      <c r="B4" s="37"/>
      <c r="C4" s="37"/>
      <c r="E4" s="9" t="s">
        <v>94</v>
      </c>
    </row>
    <row r="5" spans="1:5" ht="15">
      <c r="A5" s="36" t="s">
        <v>36</v>
      </c>
      <c r="B5" s="36"/>
      <c r="C5" s="36"/>
      <c r="E5" s="16" t="s">
        <v>100</v>
      </c>
    </row>
    <row r="6" ht="14.25">
      <c r="E6" s="16" t="s">
        <v>101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7"/>
      <c r="C8" s="17"/>
    </row>
    <row r="9" spans="1:3" ht="14.25">
      <c r="A9" s="3" t="s">
        <v>2</v>
      </c>
      <c r="B9" s="18">
        <f>+B10+B11+B12+B13+B14</f>
        <v>0</v>
      </c>
      <c r="C9" s="4"/>
    </row>
    <row r="10" spans="1:5" ht="14.25">
      <c r="A10" s="8" t="s">
        <v>3</v>
      </c>
      <c r="B10" s="6">
        <v>0</v>
      </c>
      <c r="C10" s="6"/>
      <c r="E10" s="22"/>
    </row>
    <row r="11" spans="1:2" ht="14.25">
      <c r="A11" s="8" t="s">
        <v>4</v>
      </c>
      <c r="B11" s="6">
        <v>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4">
        <f>+B16+B17+B18+B19+B20+B21+B22+B23+B24</f>
        <v>17337000</v>
      </c>
      <c r="C15" s="4"/>
    </row>
    <row r="16" spans="1:2" ht="14.25">
      <c r="A16" s="8" t="s">
        <v>8</v>
      </c>
      <c r="B16" s="6"/>
    </row>
    <row r="17" spans="1:3" ht="14.25">
      <c r="A17" s="8" t="s">
        <v>9</v>
      </c>
      <c r="B17" s="6">
        <v>0</v>
      </c>
      <c r="C17" s="23"/>
    </row>
    <row r="18" spans="1:2" ht="14.2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4.25">
      <c r="A20" s="8" t="s">
        <v>12</v>
      </c>
      <c r="B20" s="6"/>
    </row>
    <row r="21" spans="1:2" ht="14.25">
      <c r="A21" s="8" t="s">
        <v>13</v>
      </c>
      <c r="B21" s="6"/>
    </row>
    <row r="22" spans="1:2" ht="14.25">
      <c r="A22" s="8" t="s">
        <v>14</v>
      </c>
      <c r="B22" s="6"/>
    </row>
    <row r="23" spans="1:3" ht="14.25">
      <c r="A23" s="8" t="s">
        <v>15</v>
      </c>
      <c r="B23" s="6">
        <v>17337000</v>
      </c>
      <c r="C23" s="23"/>
    </row>
    <row r="24" spans="1:2" ht="14.25">
      <c r="A24" s="8" t="s">
        <v>41</v>
      </c>
      <c r="B24" s="6"/>
    </row>
    <row r="25" spans="1:3" ht="14.25">
      <c r="A25" s="3" t="s">
        <v>16</v>
      </c>
      <c r="B25" s="4">
        <f>+B26+B27+B28+B29+B30+B31+B32+B33+B34</f>
        <v>0</v>
      </c>
      <c r="C25" s="4"/>
    </row>
    <row r="26" spans="1:2" ht="14.25">
      <c r="A26" s="8" t="s">
        <v>17</v>
      </c>
      <c r="B26" s="6"/>
    </row>
    <row r="27" spans="1:2" ht="14.25">
      <c r="A27" s="8" t="s">
        <v>18</v>
      </c>
      <c r="B27" s="6"/>
    </row>
    <row r="28" spans="1:2" ht="14.25">
      <c r="A28" s="8" t="s">
        <v>19</v>
      </c>
      <c r="B28" s="6"/>
    </row>
    <row r="29" spans="1:3" ht="14.25">
      <c r="A29" s="8" t="s">
        <v>20</v>
      </c>
      <c r="B29" s="6"/>
      <c r="C29" s="6"/>
    </row>
    <row r="30" spans="1:2" ht="14.25">
      <c r="A30" s="8" t="s">
        <v>21</v>
      </c>
      <c r="B30" s="6"/>
    </row>
    <row r="31" spans="1:2" ht="14.25">
      <c r="A31" s="8" t="s">
        <v>22</v>
      </c>
      <c r="B31" s="6"/>
    </row>
    <row r="32" spans="1:2" ht="14.25">
      <c r="A32" s="8" t="s">
        <v>23</v>
      </c>
      <c r="B32" s="6">
        <v>0</v>
      </c>
    </row>
    <row r="33" spans="1:2" ht="14.25">
      <c r="A33" s="8" t="s">
        <v>42</v>
      </c>
      <c r="B33" s="6"/>
    </row>
    <row r="34" spans="1:2" ht="14.25">
      <c r="A34" s="8" t="s">
        <v>24</v>
      </c>
      <c r="B34" s="6"/>
    </row>
    <row r="35" spans="1:2" ht="14.25">
      <c r="A35" s="3" t="s">
        <v>25</v>
      </c>
      <c r="B35" s="4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4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4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4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4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4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+B9+B15+B25+B35+B43+B51+B61+B66+B69</f>
        <v>17337000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17337000</v>
      </c>
      <c r="C86" s="12">
        <f>+C73-C84</f>
        <v>0</v>
      </c>
    </row>
    <row r="87" ht="14.25">
      <c r="A87" t="s">
        <v>112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55">
      <selection activeCell="B82" sqref="B82"/>
    </sheetView>
  </sheetViews>
  <sheetFormatPr defaultColWidth="9.140625" defaultRowHeight="15"/>
  <cols>
    <col min="1" max="1" width="94.7109375" style="0" customWidth="1"/>
    <col min="2" max="2" width="17.8515625" style="0" bestFit="1" customWidth="1"/>
    <col min="3" max="3" width="15.00390625" style="0" customWidth="1"/>
    <col min="4" max="5" width="11.57421875" style="0" bestFit="1" customWidth="1"/>
    <col min="6" max="6" width="11.8515625" style="0" bestFit="1" customWidth="1"/>
  </cols>
  <sheetData>
    <row r="1" spans="1:5" ht="18.75">
      <c r="A1" s="35" t="s">
        <v>107</v>
      </c>
      <c r="B1" s="35"/>
      <c r="C1" s="35"/>
      <c r="E1" s="9" t="s">
        <v>39</v>
      </c>
    </row>
    <row r="2" spans="1:5" ht="18.75">
      <c r="A2" s="35" t="s">
        <v>108</v>
      </c>
      <c r="B2" s="35"/>
      <c r="C2" s="35"/>
      <c r="E2" s="16" t="s">
        <v>102</v>
      </c>
    </row>
    <row r="3" spans="1:5" ht="18.75">
      <c r="A3" s="35">
        <v>2018</v>
      </c>
      <c r="B3" s="35"/>
      <c r="C3" s="35"/>
      <c r="E3" s="16" t="s">
        <v>103</v>
      </c>
    </row>
    <row r="4" spans="1:5" ht="18.75">
      <c r="A4" s="37" t="s">
        <v>105</v>
      </c>
      <c r="B4" s="37"/>
      <c r="C4" s="37"/>
      <c r="E4" s="9" t="s">
        <v>94</v>
      </c>
    </row>
    <row r="5" spans="1:5" ht="14.25">
      <c r="A5" s="36" t="s">
        <v>36</v>
      </c>
      <c r="B5" s="36"/>
      <c r="C5" s="36"/>
      <c r="E5" s="16" t="s">
        <v>100</v>
      </c>
    </row>
    <row r="6" ht="14.25">
      <c r="E6" s="16" t="s">
        <v>101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7"/>
      <c r="C8" s="17"/>
    </row>
    <row r="9" spans="1:3" ht="14.25">
      <c r="A9" s="3" t="s">
        <v>2</v>
      </c>
      <c r="B9" s="32">
        <f>+B10+B11+B12+B13+B14</f>
        <v>423340</v>
      </c>
      <c r="C9" s="4"/>
    </row>
    <row r="10" spans="1:5" ht="14.25">
      <c r="A10" s="8" t="s">
        <v>3</v>
      </c>
      <c r="B10" s="6">
        <v>0</v>
      </c>
      <c r="C10" s="6"/>
      <c r="E10" s="22"/>
    </row>
    <row r="11" spans="1:2" ht="14.25">
      <c r="A11" s="8" t="s">
        <v>4</v>
      </c>
      <c r="B11" s="6">
        <v>423340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32">
        <f>+B16+B17+B18+B19+B20+B21+B22+B23+B24</f>
        <v>22418698</v>
      </c>
      <c r="C15" s="4"/>
    </row>
    <row r="16" spans="1:2" ht="14.25">
      <c r="A16" s="8" t="s">
        <v>8</v>
      </c>
      <c r="B16" s="33">
        <v>0</v>
      </c>
    </row>
    <row r="17" spans="1:3" ht="14.25">
      <c r="A17" s="8" t="s">
        <v>9</v>
      </c>
      <c r="B17" s="33">
        <v>5415000</v>
      </c>
      <c r="C17" s="23"/>
    </row>
    <row r="18" spans="1:2" ht="14.25">
      <c r="A18" s="8" t="s">
        <v>10</v>
      </c>
      <c r="B18" s="33">
        <v>10830000</v>
      </c>
    </row>
    <row r="19" spans="1:2" ht="18" customHeight="1">
      <c r="A19" s="8" t="s">
        <v>11</v>
      </c>
      <c r="B19" s="33">
        <v>0</v>
      </c>
    </row>
    <row r="20" spans="1:2" ht="14.25">
      <c r="A20" s="8" t="s">
        <v>12</v>
      </c>
      <c r="B20" s="33">
        <v>0</v>
      </c>
    </row>
    <row r="21" spans="1:2" ht="14.25">
      <c r="A21" s="8" t="s">
        <v>13</v>
      </c>
      <c r="B21" s="33">
        <v>881957</v>
      </c>
    </row>
    <row r="22" spans="1:2" ht="14.25">
      <c r="A22" s="8" t="s">
        <v>14</v>
      </c>
      <c r="B22" s="33">
        <v>0</v>
      </c>
    </row>
    <row r="23" spans="1:3" ht="14.25">
      <c r="A23" s="8" t="s">
        <v>15</v>
      </c>
      <c r="B23" s="33">
        <v>5291741</v>
      </c>
      <c r="C23" s="23"/>
    </row>
    <row r="24" spans="1:2" ht="14.25">
      <c r="A24" s="8" t="s">
        <v>41</v>
      </c>
      <c r="B24" s="33">
        <v>0</v>
      </c>
    </row>
    <row r="25" spans="1:3" ht="14.25">
      <c r="A25" s="3" t="s">
        <v>16</v>
      </c>
      <c r="B25" s="4">
        <f>+B26+B27+B28+B29+B30+B31+B32+B33+B34</f>
        <v>77977753</v>
      </c>
      <c r="C25" s="4"/>
    </row>
    <row r="26" spans="1:2" ht="14.25">
      <c r="A26" s="8" t="s">
        <v>17</v>
      </c>
      <c r="B26" s="6">
        <v>5231295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2328366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48702783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21715309</v>
      </c>
    </row>
    <row r="35" spans="1:2" ht="14.25">
      <c r="A35" s="3" t="s">
        <v>25</v>
      </c>
      <c r="B35" s="4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4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4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4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4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4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+B9+B15+B25+B35+B43+B51+B61+B66+B69</f>
        <v>100819791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100819791</v>
      </c>
      <c r="C86" s="12">
        <f>+C73-C84</f>
        <v>0</v>
      </c>
    </row>
    <row r="87" ht="14.25">
      <c r="A87" t="s">
        <v>112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94.7109375" style="0" customWidth="1"/>
    <col min="2" max="2" width="16.00390625" style="0" bestFit="1" customWidth="1"/>
    <col min="3" max="3" width="15.00390625" style="0" customWidth="1"/>
    <col min="4" max="5" width="11.57421875" style="0" bestFit="1" customWidth="1"/>
    <col min="6" max="6" width="11.8515625" style="0" bestFit="1" customWidth="1"/>
  </cols>
  <sheetData>
    <row r="1" spans="1:5" ht="18.75">
      <c r="A1" s="35" t="s">
        <v>107</v>
      </c>
      <c r="B1" s="35"/>
      <c r="C1" s="35"/>
      <c r="E1" s="9" t="s">
        <v>39</v>
      </c>
    </row>
    <row r="2" spans="1:5" ht="18.75">
      <c r="A2" s="35" t="s">
        <v>108</v>
      </c>
      <c r="B2" s="35"/>
      <c r="C2" s="35"/>
      <c r="E2" s="16" t="s">
        <v>102</v>
      </c>
    </row>
    <row r="3" spans="1:5" ht="18.75">
      <c r="A3" s="35">
        <v>2018</v>
      </c>
      <c r="B3" s="35"/>
      <c r="C3" s="35"/>
      <c r="E3" s="16" t="s">
        <v>103</v>
      </c>
    </row>
    <row r="4" spans="1:5" ht="18.75">
      <c r="A4" s="37" t="s">
        <v>105</v>
      </c>
      <c r="B4" s="37"/>
      <c r="C4" s="37"/>
      <c r="E4" s="9" t="s">
        <v>94</v>
      </c>
    </row>
    <row r="5" spans="1:5" ht="15">
      <c r="A5" s="36" t="s">
        <v>36</v>
      </c>
      <c r="B5" s="36"/>
      <c r="C5" s="36"/>
      <c r="E5" s="16" t="s">
        <v>100</v>
      </c>
    </row>
    <row r="6" ht="14.25">
      <c r="E6" s="16" t="s">
        <v>101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7"/>
      <c r="C8" s="17"/>
    </row>
    <row r="9" spans="1:3" ht="14.25">
      <c r="A9" s="3" t="s">
        <v>2</v>
      </c>
      <c r="B9" s="32">
        <f>+B10+B11+B12+B13+B14</f>
        <v>0</v>
      </c>
      <c r="C9" s="4"/>
    </row>
    <row r="10" spans="1:5" ht="14.25">
      <c r="A10" s="8" t="s">
        <v>3</v>
      </c>
      <c r="B10" s="6">
        <v>0</v>
      </c>
      <c r="C10" s="6"/>
      <c r="E10" s="22"/>
    </row>
    <row r="11" spans="1:2" ht="14.25">
      <c r="A11" s="8" t="s">
        <v>4</v>
      </c>
      <c r="B11" s="6">
        <v>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32">
        <f>+B16+B17+B18+B19+B20+B21+B22+B23+B24</f>
        <v>8623982</v>
      </c>
      <c r="C15" s="4"/>
    </row>
    <row r="16" spans="1:2" ht="14.25">
      <c r="A16" s="8" t="s">
        <v>8</v>
      </c>
      <c r="B16" s="6">
        <v>0</v>
      </c>
    </row>
    <row r="17" spans="1:3" ht="14.25">
      <c r="A17" s="8" t="s">
        <v>9</v>
      </c>
      <c r="B17" s="6">
        <v>8623982</v>
      </c>
      <c r="C17" s="23"/>
    </row>
    <row r="18" spans="1:2" ht="14.25">
      <c r="A18" s="8" t="s">
        <v>10</v>
      </c>
      <c r="B18" s="6">
        <v>0</v>
      </c>
    </row>
    <row r="19" spans="1:2" ht="18" customHeight="1">
      <c r="A19" s="8" t="s">
        <v>11</v>
      </c>
      <c r="B19" s="6">
        <v>0</v>
      </c>
    </row>
    <row r="20" spans="1:2" ht="14.25">
      <c r="A20" s="8" t="s">
        <v>12</v>
      </c>
      <c r="B20" s="6">
        <v>0</v>
      </c>
    </row>
    <row r="21" spans="1:2" ht="14.25">
      <c r="A21" s="8" t="s">
        <v>13</v>
      </c>
      <c r="B21" s="6">
        <v>0</v>
      </c>
    </row>
    <row r="22" spans="1:2" ht="14.25">
      <c r="A22" s="8" t="s">
        <v>14</v>
      </c>
      <c r="B22" s="6">
        <v>0</v>
      </c>
    </row>
    <row r="23" spans="1:3" ht="14.25">
      <c r="A23" s="8" t="s">
        <v>15</v>
      </c>
      <c r="B23" s="6">
        <v>0</v>
      </c>
      <c r="C23" s="23"/>
    </row>
    <row r="24" spans="1:2" ht="14.25">
      <c r="A24" s="8" t="s">
        <v>41</v>
      </c>
      <c r="B24" s="6">
        <v>0</v>
      </c>
    </row>
    <row r="25" spans="1:3" ht="14.25">
      <c r="A25" s="3" t="s">
        <v>16</v>
      </c>
      <c r="B25" s="4">
        <f>+B26+B27+B28+B29+B30+B31+B32+B33+B34</f>
        <v>0</v>
      </c>
      <c r="C25" s="4"/>
    </row>
    <row r="26" spans="1:2" ht="14.25">
      <c r="A26" s="8" t="s">
        <v>17</v>
      </c>
      <c r="B26" s="6">
        <v>0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0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0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0</v>
      </c>
    </row>
    <row r="35" spans="1:2" ht="14.25">
      <c r="A35" s="3" t="s">
        <v>25</v>
      </c>
      <c r="B35" s="4">
        <v>0</v>
      </c>
    </row>
    <row r="36" spans="1:2" ht="14.25">
      <c r="A36" s="8" t="s">
        <v>26</v>
      </c>
      <c r="B36" s="6">
        <v>0</v>
      </c>
    </row>
    <row r="37" spans="1:2" ht="14.25">
      <c r="A37" s="8" t="s">
        <v>43</v>
      </c>
      <c r="B37" s="6">
        <v>0</v>
      </c>
    </row>
    <row r="38" spans="1:2" ht="14.25">
      <c r="A38" s="8" t="s">
        <v>44</v>
      </c>
      <c r="B38" s="6">
        <v>0</v>
      </c>
    </row>
    <row r="39" spans="1:2" ht="14.25">
      <c r="A39" s="8" t="s">
        <v>45</v>
      </c>
      <c r="B39" s="6">
        <v>0</v>
      </c>
    </row>
    <row r="40" spans="1:2" ht="14.25">
      <c r="A40" s="8" t="s">
        <v>46</v>
      </c>
      <c r="B40" s="6">
        <v>0</v>
      </c>
    </row>
    <row r="41" spans="1:2" ht="14.25">
      <c r="A41" s="8" t="s">
        <v>27</v>
      </c>
      <c r="B41" s="6">
        <v>0</v>
      </c>
    </row>
    <row r="42" spans="1:2" ht="14.25">
      <c r="A42" s="8" t="s">
        <v>47</v>
      </c>
      <c r="B42" s="6">
        <v>0</v>
      </c>
    </row>
    <row r="43" spans="1:2" ht="14.25">
      <c r="A43" s="3" t="s">
        <v>48</v>
      </c>
      <c r="B43" s="4">
        <v>0</v>
      </c>
    </row>
    <row r="44" spans="1:2" ht="14.25">
      <c r="A44" s="8" t="s">
        <v>49</v>
      </c>
      <c r="B44" s="6">
        <v>0</v>
      </c>
    </row>
    <row r="45" spans="1:2" ht="14.25">
      <c r="A45" s="8" t="s">
        <v>50</v>
      </c>
      <c r="B45" s="6">
        <v>0</v>
      </c>
    </row>
    <row r="46" spans="1:2" ht="14.25">
      <c r="A46" s="8" t="s">
        <v>51</v>
      </c>
      <c r="B46" s="6">
        <v>0</v>
      </c>
    </row>
    <row r="47" spans="1:2" ht="14.25">
      <c r="A47" s="8" t="s">
        <v>52</v>
      </c>
      <c r="B47" s="6">
        <v>0</v>
      </c>
    </row>
    <row r="48" spans="1:2" ht="14.25">
      <c r="A48" s="8" t="s">
        <v>53</v>
      </c>
      <c r="B48" s="6">
        <v>0</v>
      </c>
    </row>
    <row r="49" spans="1:2" ht="14.25">
      <c r="A49" s="8" t="s">
        <v>54</v>
      </c>
      <c r="B49" s="6">
        <v>0</v>
      </c>
    </row>
    <row r="50" spans="1:2" ht="14.25">
      <c r="A50" s="8" t="s">
        <v>55</v>
      </c>
      <c r="B50" s="6">
        <v>0</v>
      </c>
    </row>
    <row r="51" spans="1:3" ht="14.25">
      <c r="A51" s="3" t="s">
        <v>28</v>
      </c>
      <c r="B51" s="4">
        <v>0</v>
      </c>
      <c r="C51" s="4"/>
    </row>
    <row r="52" spans="1:3" ht="14.25">
      <c r="A52" s="8" t="s">
        <v>29</v>
      </c>
      <c r="B52" s="6">
        <v>0</v>
      </c>
      <c r="C52" s="6"/>
    </row>
    <row r="53" spans="1:2" ht="14.25">
      <c r="A53" s="8" t="s">
        <v>30</v>
      </c>
      <c r="B53" s="6">
        <v>0</v>
      </c>
    </row>
    <row r="54" spans="1:2" ht="14.25">
      <c r="A54" s="8" t="s">
        <v>31</v>
      </c>
      <c r="B54" s="6">
        <v>0</v>
      </c>
    </row>
    <row r="55" spans="1:2" ht="14.25">
      <c r="A55" s="8" t="s">
        <v>32</v>
      </c>
      <c r="B55" s="6">
        <v>0</v>
      </c>
    </row>
    <row r="56" spans="1:2" ht="14.25">
      <c r="A56" s="8" t="s">
        <v>33</v>
      </c>
      <c r="B56" s="6">
        <v>0</v>
      </c>
    </row>
    <row r="57" spans="1:2" ht="14.25">
      <c r="A57" s="8" t="s">
        <v>56</v>
      </c>
      <c r="B57" s="6">
        <v>0</v>
      </c>
    </row>
    <row r="58" spans="1:2" ht="14.25">
      <c r="A58" s="8" t="s">
        <v>57</v>
      </c>
      <c r="B58" s="6">
        <v>0</v>
      </c>
    </row>
    <row r="59" spans="1:2" ht="14.25">
      <c r="A59" s="8" t="s">
        <v>34</v>
      </c>
      <c r="B59" s="6">
        <v>0</v>
      </c>
    </row>
    <row r="60" spans="1:2" ht="14.25">
      <c r="A60" s="8" t="s">
        <v>58</v>
      </c>
      <c r="B60" s="6">
        <v>0</v>
      </c>
    </row>
    <row r="61" spans="1:2" ht="14.25">
      <c r="A61" s="3" t="s">
        <v>59</v>
      </c>
      <c r="B61" s="4">
        <v>0</v>
      </c>
    </row>
    <row r="62" spans="1:2" ht="14.25">
      <c r="A62" s="8" t="s">
        <v>60</v>
      </c>
      <c r="B62" s="6">
        <v>0</v>
      </c>
    </row>
    <row r="63" spans="1:2" ht="14.25">
      <c r="A63" s="8" t="s">
        <v>61</v>
      </c>
      <c r="B63" s="6">
        <v>0</v>
      </c>
    </row>
    <row r="64" spans="1:2" ht="14.25">
      <c r="A64" s="8" t="s">
        <v>62</v>
      </c>
      <c r="B64" s="6">
        <v>0</v>
      </c>
    </row>
    <row r="65" spans="1:2" ht="14.25">
      <c r="A65" s="8" t="s">
        <v>63</v>
      </c>
      <c r="B65" s="6">
        <v>0</v>
      </c>
    </row>
    <row r="66" spans="1:2" ht="14.25">
      <c r="A66" s="3" t="s">
        <v>64</v>
      </c>
      <c r="B66" s="4">
        <v>0</v>
      </c>
    </row>
    <row r="67" spans="1:2" ht="14.25">
      <c r="A67" s="8" t="s">
        <v>65</v>
      </c>
      <c r="B67" s="6">
        <v>0</v>
      </c>
    </row>
    <row r="68" spans="1:2" ht="14.25">
      <c r="A68" s="8" t="s">
        <v>66</v>
      </c>
      <c r="B68" s="6">
        <v>0</v>
      </c>
    </row>
    <row r="69" spans="1:2" ht="14.25">
      <c r="A69" s="3" t="s">
        <v>67</v>
      </c>
      <c r="B69" s="4">
        <v>0</v>
      </c>
    </row>
    <row r="70" spans="1:2" ht="14.25">
      <c r="A70" s="8" t="s">
        <v>68</v>
      </c>
      <c r="B70" s="6">
        <v>0</v>
      </c>
    </row>
    <row r="71" spans="1:2" ht="14.25">
      <c r="A71" s="8" t="s">
        <v>69</v>
      </c>
      <c r="B71" s="6">
        <v>0</v>
      </c>
    </row>
    <row r="72" spans="1:2" ht="14.25">
      <c r="A72" s="8" t="s">
        <v>70</v>
      </c>
      <c r="B72" s="6">
        <v>0</v>
      </c>
    </row>
    <row r="73" spans="1:3" ht="14.25">
      <c r="A73" s="10" t="s">
        <v>35</v>
      </c>
      <c r="B73" s="7">
        <f>+B9+B15+B25+B35+B43+B51+B61+B66+B69</f>
        <v>8623982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8623982</v>
      </c>
      <c r="C86" s="12">
        <f>+C73-C84</f>
        <v>0</v>
      </c>
    </row>
    <row r="87" ht="14.25">
      <c r="A87" t="s">
        <v>112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9"/>
  <sheetViews>
    <sheetView showGridLines="0" zoomScalePageLayoutView="0" workbookViewId="0" topLeftCell="A84">
      <selection activeCell="H110" sqref="H110"/>
    </sheetView>
  </sheetViews>
  <sheetFormatPr defaultColWidth="9.140625" defaultRowHeight="15"/>
  <cols>
    <col min="1" max="1" width="40.00390625" style="0" customWidth="1"/>
    <col min="2" max="2" width="14.140625" style="0" bestFit="1" customWidth="1"/>
    <col min="3" max="5" width="13.140625" style="0" bestFit="1" customWidth="1"/>
    <col min="6" max="6" width="14.140625" style="0" bestFit="1" customWidth="1"/>
    <col min="7" max="9" width="13.140625" style="0" bestFit="1" customWidth="1"/>
    <col min="10" max="10" width="11.57421875" style="0" bestFit="1" customWidth="1"/>
    <col min="11" max="11" width="12.421875" style="0" bestFit="1" customWidth="1"/>
    <col min="12" max="12" width="11.57421875" style="0" bestFit="1" customWidth="1"/>
    <col min="13" max="13" width="11.8515625" style="0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35" t="str">
        <f>+'Plantilla Presupuesto  Act. 27'!A1:C1</f>
        <v>MINISTERIO DE SALUD PUBLICA Y ASISTENCIA SOCIAL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9" t="s">
        <v>94</v>
      </c>
    </row>
    <row r="2" spans="1:16" ht="18.75">
      <c r="A2" s="35" t="str">
        <f>+'Plantilla Presupuesto  Act. 27'!A2:C2</f>
        <v>CONSEJO NACIONAL PARA EL VIH SIDA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16" t="s">
        <v>96</v>
      </c>
    </row>
    <row r="3" spans="1:16" ht="18.75">
      <c r="A3" s="35" t="s">
        <v>109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16" t="s">
        <v>97</v>
      </c>
    </row>
    <row r="4" spans="1:16" ht="15.75">
      <c r="A4" s="37" t="s">
        <v>104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P4" s="16" t="s">
        <v>95</v>
      </c>
    </row>
    <row r="5" spans="1:16" ht="15">
      <c r="A5" s="36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P5" s="16" t="s">
        <v>98</v>
      </c>
    </row>
    <row r="6" ht="14.25">
      <c r="P6" s="16" t="s">
        <v>99</v>
      </c>
    </row>
    <row r="7" spans="1:27" ht="15">
      <c r="A7" s="13" t="s">
        <v>0</v>
      </c>
      <c r="B7" s="14" t="s">
        <v>106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1">
        <f>SUM(R8:Z8)</f>
        <v>11.029108875781253</v>
      </c>
      <c r="AA7" s="21">
        <f>+Z7+AA8</f>
        <v>13.989108875781252</v>
      </c>
    </row>
    <row r="8" spans="1:27" ht="14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 aca="true" t="shared" si="0" ref="T8:Y8">+S8*1.05</f>
        <v>1.1025</v>
      </c>
      <c r="U8" s="19">
        <f t="shared" si="0"/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18" ht="14.25">
      <c r="A9" s="3" t="s">
        <v>2</v>
      </c>
      <c r="B9" s="27">
        <f>SUM(C9:N9)</f>
        <v>0</v>
      </c>
      <c r="C9" s="27">
        <f aca="true" t="shared" si="1" ref="C9:H9">+C10+C11+C12+C13+C14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/>
      <c r="J9" s="27">
        <f>+J10+J11+J12+J13+J14</f>
        <v>0</v>
      </c>
      <c r="K9" s="27">
        <f>+K10+K11+K12+K13+K14</f>
        <v>0</v>
      </c>
      <c r="L9" s="27">
        <f>+L10+L11+L12+L13+L14</f>
        <v>0</v>
      </c>
      <c r="M9" s="27">
        <f>+M10+M11+M12+M13+M14</f>
        <v>0</v>
      </c>
      <c r="N9" s="27">
        <f>+N10+N11+N12+N13+N14</f>
        <v>0</v>
      </c>
      <c r="R9" s="20"/>
    </row>
    <row r="10" spans="1:14" ht="14.25">
      <c r="A10" s="8" t="s">
        <v>3</v>
      </c>
      <c r="B10" s="21">
        <f>SUM(C10:N10)</f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/>
      <c r="J10" s="28"/>
      <c r="K10" s="28"/>
      <c r="L10" s="28"/>
      <c r="M10" s="28"/>
      <c r="N10" s="28"/>
    </row>
    <row r="11" spans="1:14" ht="14.25">
      <c r="A11" s="8" t="s">
        <v>4</v>
      </c>
      <c r="B11" s="21">
        <f aca="true" t="shared" si="2" ref="B11:B72">SUM(C11:N11)</f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/>
      <c r="J11" s="21"/>
      <c r="K11" s="21"/>
      <c r="L11" s="21"/>
      <c r="M11" s="21"/>
      <c r="N11" s="21"/>
    </row>
    <row r="12" spans="1:14" ht="28.5">
      <c r="A12" s="8" t="s">
        <v>40</v>
      </c>
      <c r="B12" s="21">
        <f t="shared" si="2"/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/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28.5">
      <c r="A13" s="8" t="s">
        <v>5</v>
      </c>
      <c r="B13" s="21">
        <f t="shared" si="2"/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/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4" ht="28.5">
      <c r="A14" s="8" t="s">
        <v>6</v>
      </c>
      <c r="B14" s="26">
        <f>SUM(C14:N14)</f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/>
      <c r="J14" s="21"/>
      <c r="K14" s="21"/>
      <c r="L14" s="21"/>
      <c r="M14" s="21"/>
      <c r="N14" s="21"/>
    </row>
    <row r="15" spans="1:14" ht="14.25">
      <c r="A15" s="3" t="s">
        <v>7</v>
      </c>
      <c r="B15" s="25">
        <f t="shared" si="2"/>
        <v>5496690.79</v>
      </c>
      <c r="C15" s="25">
        <f>SUM(C16:C24)</f>
        <v>0</v>
      </c>
      <c r="D15" s="25">
        <f aca="true" t="shared" si="3" ref="D15:N15">SUM(D16:D24)</f>
        <v>148595.44</v>
      </c>
      <c r="E15" s="25">
        <f t="shared" si="3"/>
        <v>390383.37</v>
      </c>
      <c r="F15" s="25">
        <f t="shared" si="3"/>
        <v>4184966.14</v>
      </c>
      <c r="G15" s="25">
        <f t="shared" si="3"/>
        <v>581918.62</v>
      </c>
      <c r="H15" s="25">
        <f t="shared" si="3"/>
        <v>190827.21999999997</v>
      </c>
      <c r="I15" s="25"/>
      <c r="J15" s="25">
        <f t="shared" si="3"/>
        <v>0</v>
      </c>
      <c r="K15" s="25">
        <f t="shared" si="3"/>
        <v>0</v>
      </c>
      <c r="L15" s="25">
        <f t="shared" si="3"/>
        <v>0</v>
      </c>
      <c r="M15" s="25">
        <f t="shared" si="3"/>
        <v>0</v>
      </c>
      <c r="N15" s="25">
        <f t="shared" si="3"/>
        <v>0</v>
      </c>
    </row>
    <row r="16" spans="1:14" ht="14.25">
      <c r="A16" s="8" t="s">
        <v>8</v>
      </c>
      <c r="B16" s="34">
        <f t="shared" si="2"/>
        <v>1201269.2999999998</v>
      </c>
      <c r="C16" s="34">
        <v>0</v>
      </c>
      <c r="D16" s="34">
        <v>148595.44</v>
      </c>
      <c r="E16" s="34">
        <v>227876.38</v>
      </c>
      <c r="F16" s="34">
        <v>454154.84</v>
      </c>
      <c r="G16" s="34">
        <v>358095.22</v>
      </c>
      <c r="H16" s="34">
        <v>12547.42</v>
      </c>
      <c r="I16" s="34"/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28.5">
      <c r="A17" s="8" t="s">
        <v>9</v>
      </c>
      <c r="B17" s="34">
        <f t="shared" si="2"/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/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14.25">
      <c r="A18" s="8" t="s">
        <v>10</v>
      </c>
      <c r="B18" s="34">
        <f t="shared" si="2"/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/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18" customHeight="1">
      <c r="A19" s="8" t="s">
        <v>11</v>
      </c>
      <c r="B19" s="34">
        <f t="shared" si="2"/>
        <v>64542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64542</v>
      </c>
      <c r="I19" s="34"/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14.25">
      <c r="A20" s="8" t="s">
        <v>12</v>
      </c>
      <c r="B20" s="34">
        <f t="shared" si="2"/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/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14.25">
      <c r="A21" s="8" t="s">
        <v>13</v>
      </c>
      <c r="B21" s="34">
        <f t="shared" si="2"/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/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42.75">
      <c r="A22" s="8" t="s">
        <v>14</v>
      </c>
      <c r="B22" s="34">
        <f t="shared" si="2"/>
        <v>350474.51</v>
      </c>
      <c r="C22" s="34">
        <v>0</v>
      </c>
      <c r="D22" s="34">
        <v>0</v>
      </c>
      <c r="E22" s="34">
        <v>30000</v>
      </c>
      <c r="F22" s="34">
        <v>213051.3</v>
      </c>
      <c r="G22" s="34">
        <v>45125.4</v>
      </c>
      <c r="H22" s="34">
        <v>62297.81</v>
      </c>
      <c r="I22" s="34"/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8.5">
      <c r="A23" s="8" t="s">
        <v>15</v>
      </c>
      <c r="B23" s="34">
        <f t="shared" si="2"/>
        <v>3880404.9800000004</v>
      </c>
      <c r="C23" s="34">
        <v>0</v>
      </c>
      <c r="D23" s="34">
        <v>0</v>
      </c>
      <c r="E23" s="34">
        <v>132506.99</v>
      </c>
      <c r="F23" s="34">
        <v>3517760</v>
      </c>
      <c r="G23" s="34">
        <v>178698</v>
      </c>
      <c r="H23" s="34">
        <v>51439.99</v>
      </c>
      <c r="I23" s="34"/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8.5">
      <c r="A24" s="8" t="s">
        <v>41</v>
      </c>
      <c r="B24" s="34">
        <f t="shared" si="2"/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/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14.25">
      <c r="A25" s="3" t="s">
        <v>16</v>
      </c>
      <c r="B25" s="25">
        <f t="shared" si="2"/>
        <v>1262403.82</v>
      </c>
      <c r="C25" s="25">
        <f aca="true" t="shared" si="4" ref="C25:L25">+C26+C27+C28+C29+C30+C31+C32+C33+C34</f>
        <v>0</v>
      </c>
      <c r="D25" s="25">
        <f t="shared" si="4"/>
        <v>0</v>
      </c>
      <c r="E25" s="25">
        <f t="shared" si="4"/>
        <v>55574.6</v>
      </c>
      <c r="F25" s="25">
        <f t="shared" si="4"/>
        <v>1115611.94</v>
      </c>
      <c r="G25" s="25">
        <f t="shared" si="4"/>
        <v>4280</v>
      </c>
      <c r="H25" s="25">
        <f t="shared" si="4"/>
        <v>86937.28</v>
      </c>
      <c r="I25" s="25"/>
      <c r="J25" s="25">
        <f t="shared" si="4"/>
        <v>0</v>
      </c>
      <c r="K25" s="25">
        <f t="shared" si="4"/>
        <v>0</v>
      </c>
      <c r="L25" s="25">
        <f t="shared" si="4"/>
        <v>0</v>
      </c>
      <c r="M25" s="25">
        <f>+M26+M27+M28+M29+M30+M31+M32+M33+M34</f>
        <v>0</v>
      </c>
      <c r="N25" s="25">
        <f>+N26+N27+N28+N29+N30+N31+N32+N33+N34</f>
        <v>0</v>
      </c>
    </row>
    <row r="26" spans="1:14" ht="28.5">
      <c r="A26" s="8" t="s">
        <v>17</v>
      </c>
      <c r="B26" s="21">
        <f t="shared" si="2"/>
        <v>91217.28</v>
      </c>
      <c r="C26" s="21">
        <v>0</v>
      </c>
      <c r="D26" s="21">
        <v>0</v>
      </c>
      <c r="E26" s="21">
        <v>0</v>
      </c>
      <c r="F26" s="21">
        <v>0</v>
      </c>
      <c r="G26" s="21">
        <v>4280</v>
      </c>
      <c r="H26" s="21">
        <v>86937.28</v>
      </c>
      <c r="I26" s="21"/>
      <c r="J26" s="21">
        <f aca="true" t="shared" si="5" ref="C26:N28">SUM(K26:V26)</f>
        <v>0</v>
      </c>
      <c r="K26" s="21">
        <f t="shared" si="5"/>
        <v>0</v>
      </c>
      <c r="L26" s="21">
        <f t="shared" si="5"/>
        <v>0</v>
      </c>
      <c r="M26" s="21">
        <f t="shared" si="5"/>
        <v>0</v>
      </c>
      <c r="N26" s="21">
        <f t="shared" si="5"/>
        <v>0</v>
      </c>
    </row>
    <row r="27" spans="1:14" ht="14.25">
      <c r="A27" s="8" t="s">
        <v>18</v>
      </c>
      <c r="B27" s="21">
        <f t="shared" si="2"/>
        <v>0</v>
      </c>
      <c r="C27" s="21">
        <f t="shared" si="5"/>
        <v>0</v>
      </c>
      <c r="D27" s="21">
        <f t="shared" si="5"/>
        <v>0</v>
      </c>
      <c r="E27" s="21">
        <f t="shared" si="5"/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21"/>
      <c r="J27" s="21">
        <f t="shared" si="5"/>
        <v>0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</row>
    <row r="28" spans="1:14" ht="28.5">
      <c r="A28" s="8" t="s">
        <v>19</v>
      </c>
      <c r="B28" s="21">
        <f t="shared" si="2"/>
        <v>10850</v>
      </c>
      <c r="C28" s="21">
        <v>0</v>
      </c>
      <c r="D28" s="21">
        <v>0</v>
      </c>
      <c r="E28" s="21">
        <v>3450</v>
      </c>
      <c r="F28" s="21">
        <v>7400</v>
      </c>
      <c r="G28" s="21">
        <f t="shared" si="5"/>
        <v>0</v>
      </c>
      <c r="H28" s="21">
        <f t="shared" si="5"/>
        <v>0</v>
      </c>
      <c r="I28" s="21"/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</row>
    <row r="29" spans="1:14" ht="14.25">
      <c r="A29" s="8" t="s">
        <v>20</v>
      </c>
      <c r="B29" s="21">
        <f t="shared" si="2"/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1"/>
      <c r="J29" s="21"/>
      <c r="K29" s="21"/>
      <c r="L29" s="21"/>
      <c r="M29" s="21"/>
      <c r="N29" s="21"/>
    </row>
    <row r="30" spans="1:14" ht="28.5">
      <c r="A30" s="8" t="s">
        <v>21</v>
      </c>
      <c r="B30" s="21">
        <f t="shared" si="2"/>
        <v>0</v>
      </c>
      <c r="C30" s="21">
        <f aca="true" t="shared" si="6" ref="C30:N34">SUM(D30:O30)</f>
        <v>0</v>
      </c>
      <c r="D30" s="21">
        <f t="shared" si="6"/>
        <v>0</v>
      </c>
      <c r="E30" s="21">
        <f t="shared" si="6"/>
        <v>0</v>
      </c>
      <c r="F30" s="21">
        <f t="shared" si="6"/>
        <v>0</v>
      </c>
      <c r="G30" s="21">
        <f t="shared" si="6"/>
        <v>0</v>
      </c>
      <c r="H30" s="21">
        <f t="shared" si="6"/>
        <v>0</v>
      </c>
      <c r="I30" s="21"/>
      <c r="J30" s="21">
        <f t="shared" si="6"/>
        <v>0</v>
      </c>
      <c r="K30" s="21">
        <f t="shared" si="6"/>
        <v>0</v>
      </c>
      <c r="L30" s="21">
        <f t="shared" si="6"/>
        <v>0</v>
      </c>
      <c r="M30" s="21">
        <f t="shared" si="6"/>
        <v>0</v>
      </c>
      <c r="N30" s="21">
        <f t="shared" si="6"/>
        <v>0</v>
      </c>
    </row>
    <row r="31" spans="1:14" ht="28.5">
      <c r="A31" s="8" t="s">
        <v>22</v>
      </c>
      <c r="B31" s="21">
        <f t="shared" si="2"/>
        <v>0</v>
      </c>
      <c r="C31" s="21">
        <f t="shared" si="6"/>
        <v>0</v>
      </c>
      <c r="D31" s="21">
        <f t="shared" si="6"/>
        <v>0</v>
      </c>
      <c r="E31" s="21">
        <f t="shared" si="6"/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/>
      <c r="J31" s="21">
        <f t="shared" si="6"/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</row>
    <row r="32" spans="1:14" ht="28.5">
      <c r="A32" s="8" t="s">
        <v>23</v>
      </c>
      <c r="B32" s="21">
        <f t="shared" si="2"/>
        <v>1000000</v>
      </c>
      <c r="C32" s="21">
        <v>0</v>
      </c>
      <c r="D32" s="21">
        <v>0</v>
      </c>
      <c r="E32" s="21">
        <v>0</v>
      </c>
      <c r="F32" s="21">
        <v>1000000</v>
      </c>
      <c r="G32" s="21">
        <f t="shared" si="6"/>
        <v>0</v>
      </c>
      <c r="H32" s="21">
        <f t="shared" si="6"/>
        <v>0</v>
      </c>
      <c r="I32" s="21"/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</row>
    <row r="33" spans="1:14" ht="42.75">
      <c r="A33" s="8" t="s">
        <v>42</v>
      </c>
      <c r="B33" s="21">
        <f t="shared" si="2"/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/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</row>
    <row r="34" spans="1:14" ht="14.25">
      <c r="A34" s="8" t="s">
        <v>24</v>
      </c>
      <c r="B34" s="21">
        <f t="shared" si="2"/>
        <v>160336.54</v>
      </c>
      <c r="C34" s="21">
        <v>0</v>
      </c>
      <c r="D34" s="21">
        <v>0</v>
      </c>
      <c r="E34" s="21">
        <v>52124.6</v>
      </c>
      <c r="F34" s="21">
        <v>108211.94</v>
      </c>
      <c r="G34" s="21">
        <f t="shared" si="6"/>
        <v>0</v>
      </c>
      <c r="H34" s="21">
        <f t="shared" si="6"/>
        <v>0</v>
      </c>
      <c r="I34" s="21"/>
      <c r="J34" s="21">
        <f t="shared" si="6"/>
        <v>0</v>
      </c>
      <c r="K34" s="21">
        <f t="shared" si="6"/>
        <v>0</v>
      </c>
      <c r="L34" s="21">
        <f t="shared" si="6"/>
        <v>0</v>
      </c>
      <c r="M34" s="21">
        <f t="shared" si="6"/>
        <v>0</v>
      </c>
      <c r="N34" s="21">
        <f t="shared" si="6"/>
        <v>0</v>
      </c>
    </row>
    <row r="35" spans="1:14" ht="14.25">
      <c r="A35" s="3" t="s">
        <v>25</v>
      </c>
      <c r="B35" s="25">
        <f t="shared" si="2"/>
        <v>2552673.75</v>
      </c>
      <c r="C35" s="25">
        <f aca="true" t="shared" si="7" ref="C35:L35">+C36+C37+C38+C39+C40+C41+C42</f>
        <v>0</v>
      </c>
      <c r="D35" s="25">
        <f t="shared" si="7"/>
        <v>0</v>
      </c>
      <c r="E35" s="25">
        <f t="shared" si="7"/>
        <v>0</v>
      </c>
      <c r="F35" s="25">
        <f t="shared" si="7"/>
        <v>0</v>
      </c>
      <c r="G35" s="25">
        <f t="shared" si="7"/>
        <v>0</v>
      </c>
      <c r="H35" s="25">
        <f t="shared" si="7"/>
        <v>2552673.75</v>
      </c>
      <c r="I35" s="25"/>
      <c r="J35" s="25">
        <f t="shared" si="7"/>
        <v>0</v>
      </c>
      <c r="K35" s="25">
        <f t="shared" si="7"/>
        <v>0</v>
      </c>
      <c r="L35" s="25">
        <f t="shared" si="7"/>
        <v>0</v>
      </c>
      <c r="M35" s="25">
        <f>+M36+M37+M38+M39+M40+M41+M42</f>
        <v>0</v>
      </c>
      <c r="N35" s="25">
        <f>+N36+N37+N38+N39+N40+N41+N42</f>
        <v>0</v>
      </c>
    </row>
    <row r="36" spans="1:14" ht="28.5">
      <c r="A36" s="8" t="s">
        <v>26</v>
      </c>
      <c r="B36" s="21">
        <f t="shared" si="2"/>
        <v>2552673.75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2552673.75</v>
      </c>
      <c r="I36" s="21"/>
      <c r="J36" s="21">
        <f aca="true" t="shared" si="8" ref="J36:J42">SUM(K36:V36)</f>
        <v>0</v>
      </c>
      <c r="K36" s="21">
        <f aca="true" t="shared" si="9" ref="K36:K42">SUM(L36:W36)</f>
        <v>0</v>
      </c>
      <c r="L36" s="21">
        <f aca="true" t="shared" si="10" ref="L36:L42">SUM(M36:X36)</f>
        <v>0</v>
      </c>
      <c r="M36" s="21">
        <f aca="true" t="shared" si="11" ref="M36:M42">SUM(N36:Y36)</f>
        <v>0</v>
      </c>
      <c r="N36" s="21">
        <f aca="true" t="shared" si="12" ref="N36:N42">SUM(O36:Z36)</f>
        <v>0</v>
      </c>
    </row>
    <row r="37" spans="1:14" ht="28.5">
      <c r="A37" s="8" t="s">
        <v>43</v>
      </c>
      <c r="B37" s="21">
        <f t="shared" si="2"/>
        <v>0</v>
      </c>
      <c r="C37" s="21">
        <f aca="true" t="shared" si="13" ref="C37:C42">SUM(D37:O37)</f>
        <v>0</v>
      </c>
      <c r="D37" s="21">
        <f aca="true" t="shared" si="14" ref="D37:D42">SUM(E37:P37)</f>
        <v>0</v>
      </c>
      <c r="E37" s="21">
        <f aca="true" t="shared" si="15" ref="E37:E42">SUM(F37:Q37)</f>
        <v>0</v>
      </c>
      <c r="F37" s="21">
        <f aca="true" t="shared" si="16" ref="F37:F42">SUM(G37:R37)</f>
        <v>0</v>
      </c>
      <c r="G37" s="21">
        <f aca="true" t="shared" si="17" ref="G37:G42">SUM(H37:S37)</f>
        <v>0</v>
      </c>
      <c r="H37" s="21">
        <f aca="true" t="shared" si="18" ref="H37:H42">SUM(I37:T37)</f>
        <v>0</v>
      </c>
      <c r="I37" s="21"/>
      <c r="J37" s="21">
        <f t="shared" si="8"/>
        <v>0</v>
      </c>
      <c r="K37" s="21">
        <f t="shared" si="9"/>
        <v>0</v>
      </c>
      <c r="L37" s="21">
        <f t="shared" si="10"/>
        <v>0</v>
      </c>
      <c r="M37" s="21">
        <f t="shared" si="11"/>
        <v>0</v>
      </c>
      <c r="N37" s="21">
        <f t="shared" si="12"/>
        <v>0</v>
      </c>
    </row>
    <row r="38" spans="1:14" ht="28.5">
      <c r="A38" s="8" t="s">
        <v>44</v>
      </c>
      <c r="B38" s="21">
        <f t="shared" si="2"/>
        <v>0</v>
      </c>
      <c r="C38" s="21">
        <f t="shared" si="13"/>
        <v>0</v>
      </c>
      <c r="D38" s="21">
        <f t="shared" si="14"/>
        <v>0</v>
      </c>
      <c r="E38" s="21">
        <f t="shared" si="15"/>
        <v>0</v>
      </c>
      <c r="F38" s="21">
        <f t="shared" si="16"/>
        <v>0</v>
      </c>
      <c r="G38" s="21">
        <f t="shared" si="17"/>
        <v>0</v>
      </c>
      <c r="H38" s="21">
        <f t="shared" si="18"/>
        <v>0</v>
      </c>
      <c r="I38" s="21"/>
      <c r="J38" s="21">
        <f t="shared" si="8"/>
        <v>0</v>
      </c>
      <c r="K38" s="21">
        <f t="shared" si="9"/>
        <v>0</v>
      </c>
      <c r="L38" s="21">
        <f t="shared" si="10"/>
        <v>0</v>
      </c>
      <c r="M38" s="21">
        <f t="shared" si="11"/>
        <v>0</v>
      </c>
      <c r="N38" s="21">
        <f t="shared" si="12"/>
        <v>0</v>
      </c>
    </row>
    <row r="39" spans="1:14" ht="28.5">
      <c r="A39" s="8" t="s">
        <v>45</v>
      </c>
      <c r="B39" s="21">
        <f t="shared" si="2"/>
        <v>0</v>
      </c>
      <c r="C39" s="21">
        <f t="shared" si="13"/>
        <v>0</v>
      </c>
      <c r="D39" s="21">
        <f t="shared" si="14"/>
        <v>0</v>
      </c>
      <c r="E39" s="21">
        <f t="shared" si="15"/>
        <v>0</v>
      </c>
      <c r="F39" s="21">
        <f t="shared" si="16"/>
        <v>0</v>
      </c>
      <c r="G39" s="21">
        <f t="shared" si="17"/>
        <v>0</v>
      </c>
      <c r="H39" s="21">
        <f t="shared" si="18"/>
        <v>0</v>
      </c>
      <c r="I39" s="21"/>
      <c r="J39" s="21">
        <f t="shared" si="8"/>
        <v>0</v>
      </c>
      <c r="K39" s="21">
        <f t="shared" si="9"/>
        <v>0</v>
      </c>
      <c r="L39" s="21">
        <f t="shared" si="10"/>
        <v>0</v>
      </c>
      <c r="M39" s="21">
        <f t="shared" si="11"/>
        <v>0</v>
      </c>
      <c r="N39" s="21">
        <f t="shared" si="12"/>
        <v>0</v>
      </c>
    </row>
    <row r="40" spans="1:14" ht="28.5">
      <c r="A40" s="8" t="s">
        <v>46</v>
      </c>
      <c r="B40" s="21">
        <f t="shared" si="2"/>
        <v>0</v>
      </c>
      <c r="C40" s="21">
        <f t="shared" si="13"/>
        <v>0</v>
      </c>
      <c r="D40" s="21">
        <f t="shared" si="14"/>
        <v>0</v>
      </c>
      <c r="E40" s="21">
        <f t="shared" si="15"/>
        <v>0</v>
      </c>
      <c r="F40" s="21">
        <f t="shared" si="16"/>
        <v>0</v>
      </c>
      <c r="G40" s="21">
        <f t="shared" si="17"/>
        <v>0</v>
      </c>
      <c r="H40" s="21">
        <f t="shared" si="18"/>
        <v>0</v>
      </c>
      <c r="I40" s="21"/>
      <c r="J40" s="21">
        <f t="shared" si="8"/>
        <v>0</v>
      </c>
      <c r="K40" s="21">
        <f t="shared" si="9"/>
        <v>0</v>
      </c>
      <c r="L40" s="21">
        <f t="shared" si="10"/>
        <v>0</v>
      </c>
      <c r="M40" s="21">
        <f t="shared" si="11"/>
        <v>0</v>
      </c>
      <c r="N40" s="21">
        <f t="shared" si="12"/>
        <v>0</v>
      </c>
    </row>
    <row r="41" spans="1:14" ht="28.5">
      <c r="A41" s="8" t="s">
        <v>27</v>
      </c>
      <c r="B41" s="21">
        <f t="shared" si="2"/>
        <v>0</v>
      </c>
      <c r="C41" s="21">
        <f t="shared" si="13"/>
        <v>0</v>
      </c>
      <c r="D41" s="21">
        <f t="shared" si="14"/>
        <v>0</v>
      </c>
      <c r="E41" s="21">
        <f t="shared" si="15"/>
        <v>0</v>
      </c>
      <c r="F41" s="21">
        <f t="shared" si="16"/>
        <v>0</v>
      </c>
      <c r="G41" s="21">
        <f t="shared" si="17"/>
        <v>0</v>
      </c>
      <c r="H41" s="21">
        <f t="shared" si="18"/>
        <v>0</v>
      </c>
      <c r="I41" s="21"/>
      <c r="J41" s="21">
        <f t="shared" si="8"/>
        <v>0</v>
      </c>
      <c r="K41" s="21">
        <f t="shared" si="9"/>
        <v>0</v>
      </c>
      <c r="L41" s="21">
        <f t="shared" si="10"/>
        <v>0</v>
      </c>
      <c r="M41" s="21">
        <f t="shared" si="11"/>
        <v>0</v>
      </c>
      <c r="N41" s="21">
        <f t="shared" si="12"/>
        <v>0</v>
      </c>
    </row>
    <row r="42" spans="1:14" ht="28.5">
      <c r="A42" s="8" t="s">
        <v>47</v>
      </c>
      <c r="B42" s="21">
        <f t="shared" si="2"/>
        <v>0</v>
      </c>
      <c r="C42" s="21">
        <f t="shared" si="13"/>
        <v>0</v>
      </c>
      <c r="D42" s="21">
        <f t="shared" si="14"/>
        <v>0</v>
      </c>
      <c r="E42" s="21">
        <f t="shared" si="15"/>
        <v>0</v>
      </c>
      <c r="F42" s="21">
        <f t="shared" si="16"/>
        <v>0</v>
      </c>
      <c r="G42" s="21">
        <f t="shared" si="17"/>
        <v>0</v>
      </c>
      <c r="H42" s="21">
        <f t="shared" si="18"/>
        <v>0</v>
      </c>
      <c r="I42" s="21"/>
      <c r="J42" s="21">
        <f t="shared" si="8"/>
        <v>0</v>
      </c>
      <c r="K42" s="21">
        <f t="shared" si="9"/>
        <v>0</v>
      </c>
      <c r="L42" s="21">
        <f t="shared" si="10"/>
        <v>0</v>
      </c>
      <c r="M42" s="21">
        <f t="shared" si="11"/>
        <v>0</v>
      </c>
      <c r="N42" s="21">
        <f t="shared" si="12"/>
        <v>0</v>
      </c>
    </row>
    <row r="43" spans="1:14" ht="14.25">
      <c r="A43" s="3" t="s">
        <v>48</v>
      </c>
      <c r="B43" s="21">
        <f t="shared" si="2"/>
        <v>0</v>
      </c>
      <c r="C43" s="25">
        <f aca="true" t="shared" si="19" ref="C43:N43">+C44+C45+C46+C47+C48+C49+C50</f>
        <v>0</v>
      </c>
      <c r="D43" s="25">
        <f t="shared" si="19"/>
        <v>0</v>
      </c>
      <c r="E43" s="25">
        <f t="shared" si="19"/>
        <v>0</v>
      </c>
      <c r="F43" s="25">
        <f t="shared" si="19"/>
        <v>0</v>
      </c>
      <c r="G43" s="25">
        <f t="shared" si="19"/>
        <v>0</v>
      </c>
      <c r="H43" s="25">
        <f t="shared" si="19"/>
        <v>0</v>
      </c>
      <c r="I43" s="25"/>
      <c r="J43" s="25">
        <f t="shared" si="19"/>
        <v>0</v>
      </c>
      <c r="K43" s="25">
        <f t="shared" si="19"/>
        <v>0</v>
      </c>
      <c r="L43" s="25">
        <f t="shared" si="19"/>
        <v>0</v>
      </c>
      <c r="M43" s="25">
        <f t="shared" si="19"/>
        <v>0</v>
      </c>
      <c r="N43" s="25">
        <f t="shared" si="19"/>
        <v>0</v>
      </c>
    </row>
    <row r="44" spans="1:14" ht="28.5">
      <c r="A44" s="8" t="s">
        <v>49</v>
      </c>
      <c r="B44" s="21">
        <f t="shared" si="2"/>
        <v>0</v>
      </c>
      <c r="C44" s="21">
        <f aca="true" t="shared" si="20" ref="C44:C50">SUM(D44:O44)</f>
        <v>0</v>
      </c>
      <c r="D44" s="21">
        <f aca="true" t="shared" si="21" ref="D44:D50">SUM(E44:P44)</f>
        <v>0</v>
      </c>
      <c r="E44" s="21">
        <f aca="true" t="shared" si="22" ref="E44:E50">SUM(F44:Q44)</f>
        <v>0</v>
      </c>
      <c r="F44" s="21">
        <f aca="true" t="shared" si="23" ref="F44:F50">SUM(G44:R44)</f>
        <v>0</v>
      </c>
      <c r="G44" s="21">
        <f aca="true" t="shared" si="24" ref="G44:G50">SUM(H44:S44)</f>
        <v>0</v>
      </c>
      <c r="H44" s="21">
        <f aca="true" t="shared" si="25" ref="H44:H50">SUM(I44:T44)</f>
        <v>0</v>
      </c>
      <c r="I44" s="21"/>
      <c r="J44" s="21">
        <f aca="true" t="shared" si="26" ref="J44:J50">SUM(K44:V44)</f>
        <v>0</v>
      </c>
      <c r="K44" s="21">
        <f aca="true" t="shared" si="27" ref="K44:K50">SUM(L44:W44)</f>
        <v>0</v>
      </c>
      <c r="L44" s="21">
        <f aca="true" t="shared" si="28" ref="L44:L50">SUM(M44:X44)</f>
        <v>0</v>
      </c>
      <c r="M44" s="21">
        <f aca="true" t="shared" si="29" ref="M44:M50">SUM(N44:Y44)</f>
        <v>0</v>
      </c>
      <c r="N44" s="21">
        <f aca="true" t="shared" si="30" ref="N44:N50">SUM(O44:Z44)</f>
        <v>0</v>
      </c>
    </row>
    <row r="45" spans="1:14" ht="28.5">
      <c r="A45" s="8" t="s">
        <v>50</v>
      </c>
      <c r="B45" s="21">
        <f t="shared" si="2"/>
        <v>0</v>
      </c>
      <c r="C45" s="21">
        <f t="shared" si="20"/>
        <v>0</v>
      </c>
      <c r="D45" s="21">
        <f t="shared" si="21"/>
        <v>0</v>
      </c>
      <c r="E45" s="21">
        <f t="shared" si="22"/>
        <v>0</v>
      </c>
      <c r="F45" s="21">
        <f t="shared" si="23"/>
        <v>0</v>
      </c>
      <c r="G45" s="21">
        <f t="shared" si="24"/>
        <v>0</v>
      </c>
      <c r="H45" s="21">
        <f t="shared" si="25"/>
        <v>0</v>
      </c>
      <c r="I45" s="21"/>
      <c r="J45" s="21">
        <f t="shared" si="26"/>
        <v>0</v>
      </c>
      <c r="K45" s="21">
        <f t="shared" si="27"/>
        <v>0</v>
      </c>
      <c r="L45" s="21">
        <f t="shared" si="28"/>
        <v>0</v>
      </c>
      <c r="M45" s="21">
        <f t="shared" si="29"/>
        <v>0</v>
      </c>
      <c r="N45" s="21">
        <f t="shared" si="30"/>
        <v>0</v>
      </c>
    </row>
    <row r="46" spans="1:14" ht="28.5">
      <c r="A46" s="8" t="s">
        <v>51</v>
      </c>
      <c r="B46" s="21">
        <f t="shared" si="2"/>
        <v>0</v>
      </c>
      <c r="C46" s="21">
        <f t="shared" si="20"/>
        <v>0</v>
      </c>
      <c r="D46" s="21">
        <f t="shared" si="21"/>
        <v>0</v>
      </c>
      <c r="E46" s="21">
        <f t="shared" si="22"/>
        <v>0</v>
      </c>
      <c r="F46" s="21">
        <f t="shared" si="23"/>
        <v>0</v>
      </c>
      <c r="G46" s="21">
        <f t="shared" si="24"/>
        <v>0</v>
      </c>
      <c r="H46" s="21">
        <f t="shared" si="25"/>
        <v>0</v>
      </c>
      <c r="I46" s="21"/>
      <c r="J46" s="21">
        <f t="shared" si="26"/>
        <v>0</v>
      </c>
      <c r="K46" s="21">
        <f t="shared" si="27"/>
        <v>0</v>
      </c>
      <c r="L46" s="21">
        <f t="shared" si="28"/>
        <v>0</v>
      </c>
      <c r="M46" s="21">
        <f t="shared" si="29"/>
        <v>0</v>
      </c>
      <c r="N46" s="21">
        <f t="shared" si="30"/>
        <v>0</v>
      </c>
    </row>
    <row r="47" spans="1:14" ht="28.5">
      <c r="A47" s="8" t="s">
        <v>52</v>
      </c>
      <c r="B47" s="21">
        <f t="shared" si="2"/>
        <v>0</v>
      </c>
      <c r="C47" s="21">
        <f t="shared" si="20"/>
        <v>0</v>
      </c>
      <c r="D47" s="21">
        <f t="shared" si="21"/>
        <v>0</v>
      </c>
      <c r="E47" s="21">
        <f t="shared" si="22"/>
        <v>0</v>
      </c>
      <c r="F47" s="21">
        <f t="shared" si="23"/>
        <v>0</v>
      </c>
      <c r="G47" s="21">
        <f t="shared" si="24"/>
        <v>0</v>
      </c>
      <c r="H47" s="21">
        <f t="shared" si="25"/>
        <v>0</v>
      </c>
      <c r="I47" s="21"/>
      <c r="J47" s="21">
        <f t="shared" si="26"/>
        <v>0</v>
      </c>
      <c r="K47" s="21">
        <f t="shared" si="27"/>
        <v>0</v>
      </c>
      <c r="L47" s="21">
        <f t="shared" si="28"/>
        <v>0</v>
      </c>
      <c r="M47" s="21">
        <f t="shared" si="29"/>
        <v>0</v>
      </c>
      <c r="N47" s="21">
        <f t="shared" si="30"/>
        <v>0</v>
      </c>
    </row>
    <row r="48" spans="1:14" ht="28.5">
      <c r="A48" s="8" t="s">
        <v>53</v>
      </c>
      <c r="B48" s="21">
        <f t="shared" si="2"/>
        <v>0</v>
      </c>
      <c r="C48" s="21">
        <f t="shared" si="20"/>
        <v>0</v>
      </c>
      <c r="D48" s="21">
        <f t="shared" si="21"/>
        <v>0</v>
      </c>
      <c r="E48" s="21">
        <f t="shared" si="22"/>
        <v>0</v>
      </c>
      <c r="F48" s="21">
        <f t="shared" si="23"/>
        <v>0</v>
      </c>
      <c r="G48" s="21">
        <f t="shared" si="24"/>
        <v>0</v>
      </c>
      <c r="H48" s="21">
        <f t="shared" si="25"/>
        <v>0</v>
      </c>
      <c r="I48" s="21"/>
      <c r="J48" s="21">
        <f t="shared" si="26"/>
        <v>0</v>
      </c>
      <c r="K48" s="21">
        <f t="shared" si="27"/>
        <v>0</v>
      </c>
      <c r="L48" s="21">
        <f t="shared" si="28"/>
        <v>0</v>
      </c>
      <c r="M48" s="21">
        <f t="shared" si="29"/>
        <v>0</v>
      </c>
      <c r="N48" s="21">
        <f t="shared" si="30"/>
        <v>0</v>
      </c>
    </row>
    <row r="49" spans="1:14" ht="28.5">
      <c r="A49" s="8" t="s">
        <v>54</v>
      </c>
      <c r="B49" s="21">
        <f t="shared" si="2"/>
        <v>0</v>
      </c>
      <c r="C49" s="21">
        <f t="shared" si="20"/>
        <v>0</v>
      </c>
      <c r="D49" s="21">
        <f t="shared" si="21"/>
        <v>0</v>
      </c>
      <c r="E49" s="21">
        <f t="shared" si="22"/>
        <v>0</v>
      </c>
      <c r="F49" s="21">
        <f t="shared" si="23"/>
        <v>0</v>
      </c>
      <c r="G49" s="21">
        <f t="shared" si="24"/>
        <v>0</v>
      </c>
      <c r="H49" s="21">
        <f t="shared" si="25"/>
        <v>0</v>
      </c>
      <c r="I49" s="21"/>
      <c r="J49" s="21">
        <f t="shared" si="26"/>
        <v>0</v>
      </c>
      <c r="K49" s="21">
        <f t="shared" si="27"/>
        <v>0</v>
      </c>
      <c r="L49" s="21">
        <f t="shared" si="28"/>
        <v>0</v>
      </c>
      <c r="M49" s="21">
        <f t="shared" si="29"/>
        <v>0</v>
      </c>
      <c r="N49" s="21">
        <f t="shared" si="30"/>
        <v>0</v>
      </c>
    </row>
    <row r="50" spans="1:14" ht="28.5">
      <c r="A50" s="8" t="s">
        <v>55</v>
      </c>
      <c r="B50" s="21">
        <f t="shared" si="2"/>
        <v>0</v>
      </c>
      <c r="C50" s="21">
        <f t="shared" si="20"/>
        <v>0</v>
      </c>
      <c r="D50" s="21">
        <f t="shared" si="21"/>
        <v>0</v>
      </c>
      <c r="E50" s="21">
        <f t="shared" si="22"/>
        <v>0</v>
      </c>
      <c r="F50" s="21">
        <f t="shared" si="23"/>
        <v>0</v>
      </c>
      <c r="G50" s="21">
        <f t="shared" si="24"/>
        <v>0</v>
      </c>
      <c r="H50" s="21">
        <f t="shared" si="25"/>
        <v>0</v>
      </c>
      <c r="I50" s="21"/>
      <c r="J50" s="21">
        <f t="shared" si="26"/>
        <v>0</v>
      </c>
      <c r="K50" s="21">
        <f t="shared" si="27"/>
        <v>0</v>
      </c>
      <c r="L50" s="21">
        <f t="shared" si="28"/>
        <v>0</v>
      </c>
      <c r="M50" s="21">
        <f t="shared" si="29"/>
        <v>0</v>
      </c>
      <c r="N50" s="21">
        <f t="shared" si="30"/>
        <v>0</v>
      </c>
    </row>
    <row r="51" spans="1:14" ht="28.5">
      <c r="A51" s="3" t="s">
        <v>28</v>
      </c>
      <c r="B51" s="25">
        <f t="shared" si="2"/>
        <v>3953343.0900000003</v>
      </c>
      <c r="C51" s="25">
        <f aca="true" t="shared" si="31" ref="C51:N51">+C52+C53+C54+C55+C56+C57+C58+C59+C60</f>
        <v>0</v>
      </c>
      <c r="D51" s="25">
        <f t="shared" si="31"/>
        <v>0</v>
      </c>
      <c r="E51" s="25">
        <f t="shared" si="31"/>
        <v>2916100</v>
      </c>
      <c r="F51" s="25">
        <f t="shared" si="31"/>
        <v>998229.9099999999</v>
      </c>
      <c r="G51" s="25">
        <f t="shared" si="31"/>
        <v>24499.18</v>
      </c>
      <c r="H51" s="25">
        <f t="shared" si="31"/>
        <v>14514</v>
      </c>
      <c r="I51" s="25"/>
      <c r="J51" s="25">
        <f t="shared" si="31"/>
        <v>0</v>
      </c>
      <c r="K51" s="25">
        <f t="shared" si="31"/>
        <v>0</v>
      </c>
      <c r="L51" s="25">
        <f t="shared" si="31"/>
        <v>0</v>
      </c>
      <c r="M51" s="25">
        <f t="shared" si="31"/>
        <v>0</v>
      </c>
      <c r="N51" s="25">
        <f t="shared" si="31"/>
        <v>0</v>
      </c>
    </row>
    <row r="52" spans="1:14" ht="14.25">
      <c r="A52" s="8" t="s">
        <v>29</v>
      </c>
      <c r="B52" s="21">
        <f t="shared" si="2"/>
        <v>39013.18</v>
      </c>
      <c r="C52" s="24">
        <v>0</v>
      </c>
      <c r="D52" s="24">
        <v>0</v>
      </c>
      <c r="E52" s="24">
        <v>0</v>
      </c>
      <c r="F52" s="24">
        <v>0</v>
      </c>
      <c r="G52" s="24">
        <v>24499.18</v>
      </c>
      <c r="H52" s="24">
        <v>14514</v>
      </c>
      <c r="I52" s="24"/>
      <c r="J52" s="24">
        <v>0</v>
      </c>
      <c r="K52" s="24">
        <v>0</v>
      </c>
      <c r="L52" s="24">
        <v>0</v>
      </c>
      <c r="M52" s="24">
        <v>0</v>
      </c>
      <c r="N52" s="24">
        <v>0</v>
      </c>
    </row>
    <row r="53" spans="1:14" ht="28.5">
      <c r="A53" s="8" t="s">
        <v>30</v>
      </c>
      <c r="B53" s="21">
        <f t="shared" si="2"/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/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28.5">
      <c r="A54" s="8" t="s">
        <v>31</v>
      </c>
      <c r="B54" s="21">
        <f t="shared" si="2"/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/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28.5">
      <c r="A55" s="8" t="s">
        <v>32</v>
      </c>
      <c r="B55" s="21">
        <f t="shared" si="2"/>
        <v>2916100</v>
      </c>
      <c r="C55" s="24">
        <v>0</v>
      </c>
      <c r="D55" s="24">
        <v>0</v>
      </c>
      <c r="E55" s="24">
        <v>2916100</v>
      </c>
      <c r="F55" s="24">
        <v>0</v>
      </c>
      <c r="G55" s="24">
        <v>0</v>
      </c>
      <c r="H55" s="24">
        <v>0</v>
      </c>
      <c r="I55" s="24"/>
      <c r="J55" s="24">
        <v>0</v>
      </c>
      <c r="K55" s="24">
        <v>0</v>
      </c>
      <c r="L55" s="24">
        <v>0</v>
      </c>
      <c r="M55" s="24">
        <v>0</v>
      </c>
      <c r="N55" s="24">
        <v>0</v>
      </c>
    </row>
    <row r="56" spans="1:14" ht="28.5">
      <c r="A56" s="8" t="s">
        <v>33</v>
      </c>
      <c r="B56" s="21">
        <f t="shared" si="2"/>
        <v>788604.33</v>
      </c>
      <c r="C56" s="24"/>
      <c r="D56" s="24"/>
      <c r="E56" s="24"/>
      <c r="F56" s="24">
        <v>788604.33</v>
      </c>
      <c r="G56" s="24"/>
      <c r="H56" s="24"/>
      <c r="I56" s="24"/>
      <c r="J56" s="24"/>
      <c r="K56" s="24"/>
      <c r="L56" s="24"/>
      <c r="M56" s="24"/>
      <c r="N56" s="24"/>
    </row>
    <row r="57" spans="1:14" ht="14.25">
      <c r="A57" s="8" t="s">
        <v>56</v>
      </c>
      <c r="B57" s="21">
        <f t="shared" si="2"/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/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4.25">
      <c r="A58" s="8" t="s">
        <v>57</v>
      </c>
      <c r="B58" s="21">
        <f t="shared" si="2"/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/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ht="14.25">
      <c r="A59" s="8" t="s">
        <v>34</v>
      </c>
      <c r="B59" s="21">
        <f t="shared" si="2"/>
        <v>209625.58</v>
      </c>
      <c r="C59" s="24">
        <v>0</v>
      </c>
      <c r="D59" s="24">
        <v>0</v>
      </c>
      <c r="E59" s="24">
        <v>0</v>
      </c>
      <c r="F59" s="24">
        <v>209625.58</v>
      </c>
      <c r="G59" s="24">
        <v>0</v>
      </c>
      <c r="H59" s="24">
        <v>0</v>
      </c>
      <c r="I59" s="24"/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8.5">
      <c r="A60" s="8" t="s">
        <v>58</v>
      </c>
      <c r="B60" s="21">
        <f t="shared" si="2"/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/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14.25">
      <c r="A61" s="3" t="s">
        <v>59</v>
      </c>
      <c r="B61" s="21">
        <f t="shared" si="2"/>
        <v>0</v>
      </c>
      <c r="C61" s="25">
        <f aca="true" t="shared" si="32" ref="C61:N61">+C62+C63+C64+C65</f>
        <v>0</v>
      </c>
      <c r="D61" s="25">
        <f t="shared" si="32"/>
        <v>0</v>
      </c>
      <c r="E61" s="25">
        <f t="shared" si="32"/>
        <v>0</v>
      </c>
      <c r="F61" s="25">
        <f t="shared" si="32"/>
        <v>0</v>
      </c>
      <c r="G61" s="25">
        <f t="shared" si="32"/>
        <v>0</v>
      </c>
      <c r="H61" s="25">
        <f t="shared" si="32"/>
        <v>0</v>
      </c>
      <c r="I61" s="25"/>
      <c r="J61" s="25">
        <f t="shared" si="32"/>
        <v>0</v>
      </c>
      <c r="K61" s="25">
        <f t="shared" si="32"/>
        <v>0</v>
      </c>
      <c r="L61" s="25">
        <f t="shared" si="32"/>
        <v>0</v>
      </c>
      <c r="M61" s="25">
        <f t="shared" si="32"/>
        <v>0</v>
      </c>
      <c r="N61" s="25">
        <f t="shared" si="32"/>
        <v>0</v>
      </c>
    </row>
    <row r="62" spans="1:14" ht="14.25">
      <c r="A62" s="8" t="s">
        <v>60</v>
      </c>
      <c r="B62" s="21">
        <f t="shared" si="2"/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/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ht="14.25">
      <c r="A63" s="8" t="s">
        <v>61</v>
      </c>
      <c r="B63" s="21">
        <f t="shared" si="2"/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/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28.5">
      <c r="A64" s="8" t="s">
        <v>62</v>
      </c>
      <c r="B64" s="21">
        <f t="shared" si="2"/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/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42.75">
      <c r="A65" s="8" t="s">
        <v>63</v>
      </c>
      <c r="B65" s="21">
        <f t="shared" si="2"/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/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28.5">
      <c r="A66" s="3" t="s">
        <v>64</v>
      </c>
      <c r="B66" s="21">
        <f t="shared" si="2"/>
        <v>0</v>
      </c>
      <c r="C66" s="25">
        <f aca="true" t="shared" si="33" ref="C66:N66">+C67+C68</f>
        <v>0</v>
      </c>
      <c r="D66" s="25">
        <f t="shared" si="33"/>
        <v>0</v>
      </c>
      <c r="E66" s="25">
        <f t="shared" si="33"/>
        <v>0</v>
      </c>
      <c r="F66" s="25">
        <f t="shared" si="33"/>
        <v>0</v>
      </c>
      <c r="G66" s="25">
        <f t="shared" si="33"/>
        <v>0</v>
      </c>
      <c r="H66" s="25">
        <f t="shared" si="33"/>
        <v>0</v>
      </c>
      <c r="I66" s="25"/>
      <c r="J66" s="25">
        <f t="shared" si="33"/>
        <v>0</v>
      </c>
      <c r="K66" s="25">
        <f t="shared" si="33"/>
        <v>0</v>
      </c>
      <c r="L66" s="25">
        <f t="shared" si="33"/>
        <v>0</v>
      </c>
      <c r="M66" s="25">
        <f t="shared" si="33"/>
        <v>0</v>
      </c>
      <c r="N66" s="25">
        <f t="shared" si="33"/>
        <v>0</v>
      </c>
    </row>
    <row r="67" spans="1:14" ht="14.25">
      <c r="A67" s="8" t="s">
        <v>65</v>
      </c>
      <c r="B67" s="21">
        <f t="shared" si="2"/>
        <v>0</v>
      </c>
      <c r="C67" s="24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28.5">
      <c r="A68" s="8" t="s">
        <v>66</v>
      </c>
      <c r="B68" s="21">
        <f t="shared" si="2"/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/>
      <c r="J68" s="24">
        <v>0</v>
      </c>
      <c r="K68" s="24">
        <v>0</v>
      </c>
      <c r="L68" s="24">
        <v>0</v>
      </c>
      <c r="M68" s="21"/>
      <c r="N68" s="21"/>
    </row>
    <row r="69" spans="1:14" ht="14.25">
      <c r="A69" s="3" t="s">
        <v>67</v>
      </c>
      <c r="B69" s="21">
        <f t="shared" si="2"/>
        <v>0</v>
      </c>
      <c r="C69" s="25">
        <f aca="true" t="shared" si="34" ref="C69:N69">+C70+C71+C72</f>
        <v>0</v>
      </c>
      <c r="D69" s="25">
        <f t="shared" si="34"/>
        <v>0</v>
      </c>
      <c r="E69" s="25">
        <f t="shared" si="34"/>
        <v>0</v>
      </c>
      <c r="F69" s="25">
        <f t="shared" si="34"/>
        <v>0</v>
      </c>
      <c r="G69" s="25">
        <f t="shared" si="34"/>
        <v>0</v>
      </c>
      <c r="H69" s="25">
        <f t="shared" si="34"/>
        <v>0</v>
      </c>
      <c r="I69" s="25"/>
      <c r="J69" s="25">
        <f t="shared" si="34"/>
        <v>0</v>
      </c>
      <c r="K69" s="25">
        <f t="shared" si="34"/>
        <v>0</v>
      </c>
      <c r="L69" s="25">
        <f t="shared" si="34"/>
        <v>0</v>
      </c>
      <c r="M69" s="25">
        <f t="shared" si="34"/>
        <v>0</v>
      </c>
      <c r="N69" s="25">
        <f t="shared" si="34"/>
        <v>0</v>
      </c>
    </row>
    <row r="70" spans="1:14" ht="28.5">
      <c r="A70" s="8" t="s">
        <v>68</v>
      </c>
      <c r="B70" s="21">
        <f t="shared" si="2"/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/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28.5">
      <c r="A71" s="8" t="s">
        <v>69</v>
      </c>
      <c r="B71" s="21">
        <f t="shared" si="2"/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/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28.5">
      <c r="A72" s="8" t="s">
        <v>70</v>
      </c>
      <c r="B72" s="21">
        <f t="shared" si="2"/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/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4.25">
      <c r="A73" s="10" t="s">
        <v>35</v>
      </c>
      <c r="B73" s="29">
        <f>+B9+B15+B25+B35+B43+B51+B61+B66+B69</f>
        <v>13265111.45</v>
      </c>
      <c r="C73" s="29">
        <f>+C9+C15+C25+C35+C43+C51+C61+C66+C69</f>
        <v>0</v>
      </c>
      <c r="D73" s="29">
        <f aca="true" t="shared" si="35" ref="D73:N73">+D9+D15+D25+D35+D43+D51+D61+D66+D69</f>
        <v>148595.44</v>
      </c>
      <c r="E73" s="29">
        <f t="shared" si="35"/>
        <v>3362057.9699999997</v>
      </c>
      <c r="F73" s="29">
        <f t="shared" si="35"/>
        <v>6298807.99</v>
      </c>
      <c r="G73" s="29">
        <f t="shared" si="35"/>
        <v>610697.8</v>
      </c>
      <c r="H73" s="29">
        <f t="shared" si="35"/>
        <v>2844952.25</v>
      </c>
      <c r="I73" s="29"/>
      <c r="J73" s="29">
        <f t="shared" si="35"/>
        <v>0</v>
      </c>
      <c r="K73" s="29">
        <f t="shared" si="35"/>
        <v>0</v>
      </c>
      <c r="L73" s="29">
        <f t="shared" si="35"/>
        <v>0</v>
      </c>
      <c r="M73" s="29">
        <f t="shared" si="35"/>
        <v>0</v>
      </c>
      <c r="N73" s="29">
        <f t="shared" si="35"/>
        <v>0</v>
      </c>
    </row>
    <row r="74" spans="1:14" ht="14.25">
      <c r="A74" s="5"/>
      <c r="B74" s="21"/>
      <c r="C74" s="24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4.25">
      <c r="A75" s="1" t="s">
        <v>71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4.25">
      <c r="A76" s="3" t="s">
        <v>72</v>
      </c>
      <c r="B76" s="21"/>
      <c r="C76" s="3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28.5">
      <c r="A77" s="8" t="s">
        <v>73</v>
      </c>
      <c r="B77" s="21"/>
      <c r="C77" s="24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28.5">
      <c r="A78" s="8" t="s">
        <v>74</v>
      </c>
      <c r="B78" s="21"/>
      <c r="C78" s="24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14.25">
      <c r="A79" s="3" t="s">
        <v>75</v>
      </c>
      <c r="B79" s="21"/>
      <c r="C79" s="3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28.5">
      <c r="A80" s="8" t="s">
        <v>76</v>
      </c>
      <c r="B80" s="21"/>
      <c r="C80" s="24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28.5">
      <c r="A81" s="8" t="s">
        <v>77</v>
      </c>
      <c r="B81" s="21"/>
      <c r="C81" s="24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4.25">
      <c r="A82" s="3" t="s">
        <v>78</v>
      </c>
      <c r="B82" s="21"/>
      <c r="C82" s="3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28.5">
      <c r="A83" s="8" t="s">
        <v>79</v>
      </c>
      <c r="B83" s="21"/>
      <c r="C83" s="24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14.25">
      <c r="A84" s="10" t="s">
        <v>80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6" spans="1:14" ht="30.75">
      <c r="A86" s="11" t="s">
        <v>81</v>
      </c>
      <c r="B86" s="15">
        <f>+B73</f>
        <v>13265111.45</v>
      </c>
      <c r="C86" s="15">
        <f aca="true" t="shared" si="36" ref="C86:N86">+C73</f>
        <v>0</v>
      </c>
      <c r="D86" s="15">
        <f t="shared" si="36"/>
        <v>148595.44</v>
      </c>
      <c r="E86" s="15">
        <f t="shared" si="36"/>
        <v>3362057.9699999997</v>
      </c>
      <c r="F86" s="15">
        <f t="shared" si="36"/>
        <v>6298807.99</v>
      </c>
      <c r="G86" s="15">
        <f t="shared" si="36"/>
        <v>610697.8</v>
      </c>
      <c r="H86" s="15">
        <f t="shared" si="36"/>
        <v>2844952.25</v>
      </c>
      <c r="I86" s="15"/>
      <c r="J86" s="15">
        <f t="shared" si="36"/>
        <v>0</v>
      </c>
      <c r="K86" s="15">
        <f t="shared" si="36"/>
        <v>0</v>
      </c>
      <c r="L86" s="15">
        <f t="shared" si="36"/>
        <v>0</v>
      </c>
      <c r="M86" s="15">
        <f t="shared" si="36"/>
        <v>0</v>
      </c>
      <c r="N86" s="15">
        <f t="shared" si="36"/>
        <v>0</v>
      </c>
    </row>
    <row r="87" ht="14.25">
      <c r="A87" t="s">
        <v>112</v>
      </c>
    </row>
    <row r="88" ht="14.25">
      <c r="A88" t="s">
        <v>110</v>
      </c>
    </row>
    <row r="89" ht="14.25">
      <c r="A89" t="s">
        <v>111</v>
      </c>
    </row>
  </sheetData>
  <sheetProtection/>
  <mergeCells count="5"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9"/>
  <sheetViews>
    <sheetView showGridLines="0" zoomScalePageLayoutView="0" workbookViewId="0" topLeftCell="A84">
      <selection activeCell="I110" sqref="I110"/>
    </sheetView>
  </sheetViews>
  <sheetFormatPr defaultColWidth="9.140625" defaultRowHeight="15"/>
  <cols>
    <col min="1" max="1" width="40.00390625" style="0" customWidth="1"/>
    <col min="2" max="2" width="14.140625" style="0" bestFit="1" customWidth="1"/>
    <col min="3" max="9" width="13.140625" style="0" bestFit="1" customWidth="1"/>
    <col min="10" max="10" width="11.57421875" style="0" bestFit="1" customWidth="1"/>
    <col min="11" max="11" width="12.421875" style="0" bestFit="1" customWidth="1"/>
    <col min="12" max="12" width="11.57421875" style="0" bestFit="1" customWidth="1"/>
    <col min="13" max="13" width="11.8515625" style="0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35" t="str">
        <f>+'Plantilla Presupuesto  Act. 27'!A1:C1</f>
        <v>MINISTERIO DE SALUD PUBLICA Y ASISTENCIA SOCIAL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9" t="s">
        <v>94</v>
      </c>
    </row>
    <row r="2" spans="1:16" ht="18.75">
      <c r="A2" s="35" t="str">
        <f>+'Plantilla Presupuesto  Act. 27'!A2:C2</f>
        <v>CONSEJO NACIONAL PARA EL VIH SIDA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16" t="s">
        <v>96</v>
      </c>
    </row>
    <row r="3" spans="1:16" ht="18.75">
      <c r="A3" s="35" t="s">
        <v>109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16" t="s">
        <v>97</v>
      </c>
    </row>
    <row r="4" spans="1:16" ht="15.75">
      <c r="A4" s="37" t="s">
        <v>104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P4" s="16" t="s">
        <v>95</v>
      </c>
    </row>
    <row r="5" spans="1:16" ht="15">
      <c r="A5" s="36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P5" s="16" t="s">
        <v>98</v>
      </c>
    </row>
    <row r="6" ht="14.25">
      <c r="P6" s="16" t="s">
        <v>99</v>
      </c>
    </row>
    <row r="7" spans="1:27" ht="15">
      <c r="A7" s="13" t="s">
        <v>0</v>
      </c>
      <c r="B7" s="14" t="s">
        <v>106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1">
        <f>SUM(R8:Z8)</f>
        <v>11.029108875781253</v>
      </c>
      <c r="AA7" s="21">
        <f>+Z7+AA8</f>
        <v>13.989108875781252</v>
      </c>
    </row>
    <row r="8" spans="1:27" ht="14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 aca="true" t="shared" si="0" ref="T8:Y8">+S8*1.05</f>
        <v>1.1025</v>
      </c>
      <c r="U8" s="19">
        <f t="shared" si="0"/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18" ht="14.25">
      <c r="A9" s="3" t="s">
        <v>2</v>
      </c>
      <c r="B9" s="27">
        <f aca="true" t="shared" si="1" ref="B9:B40">SUM(C9:N9)</f>
        <v>0</v>
      </c>
      <c r="C9" s="27">
        <f aca="true" t="shared" si="2" ref="C9:N9">+C10+C11+C12+C13+C14</f>
        <v>0</v>
      </c>
      <c r="D9" s="27">
        <f t="shared" si="2"/>
        <v>0</v>
      </c>
      <c r="E9" s="27">
        <f t="shared" si="2"/>
        <v>0</v>
      </c>
      <c r="F9" s="27">
        <f t="shared" si="2"/>
        <v>0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  <c r="R9" s="20"/>
    </row>
    <row r="10" spans="1:14" ht="14.25">
      <c r="A10" s="8" t="s">
        <v>3</v>
      </c>
      <c r="B10" s="21">
        <f t="shared" si="1"/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8"/>
      <c r="K10" s="28"/>
      <c r="L10" s="28"/>
      <c r="M10" s="28"/>
      <c r="N10" s="28"/>
    </row>
    <row r="11" spans="1:14" ht="14.25">
      <c r="A11" s="8" t="s">
        <v>4</v>
      </c>
      <c r="B11" s="21">
        <f t="shared" si="1"/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1"/>
      <c r="K11" s="21"/>
      <c r="L11" s="21"/>
      <c r="M11" s="21"/>
      <c r="N11" s="21"/>
    </row>
    <row r="12" spans="1:14" ht="28.5">
      <c r="A12" s="8" t="s">
        <v>40</v>
      </c>
      <c r="B12" s="21">
        <f t="shared" si="1"/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28.5">
      <c r="A13" s="8" t="s">
        <v>5</v>
      </c>
      <c r="B13" s="21">
        <f t="shared" si="1"/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4" ht="28.5">
      <c r="A14" s="8" t="s">
        <v>6</v>
      </c>
      <c r="B14" s="26">
        <f t="shared" si="1"/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1"/>
      <c r="K14" s="21"/>
      <c r="L14" s="21"/>
      <c r="M14" s="21"/>
      <c r="N14" s="21"/>
    </row>
    <row r="15" spans="1:14" ht="14.25">
      <c r="A15" s="3" t="s">
        <v>7</v>
      </c>
      <c r="B15" s="25">
        <f t="shared" si="1"/>
        <v>4953219.8</v>
      </c>
      <c r="C15" s="25">
        <f>SUM(C16:C24)</f>
        <v>0</v>
      </c>
      <c r="D15" s="25">
        <f aca="true" t="shared" si="3" ref="D15:N15">SUM(D16:D24)</f>
        <v>0</v>
      </c>
      <c r="E15" s="25">
        <f t="shared" si="3"/>
        <v>145124.99</v>
      </c>
      <c r="F15" s="25">
        <f t="shared" si="3"/>
        <v>0</v>
      </c>
      <c r="G15" s="25">
        <f t="shared" si="3"/>
        <v>2313880.78</v>
      </c>
      <c r="H15" s="25">
        <f t="shared" si="3"/>
        <v>2494214.0300000003</v>
      </c>
      <c r="I15" s="25">
        <f t="shared" si="3"/>
        <v>0</v>
      </c>
      <c r="J15" s="25">
        <f t="shared" si="3"/>
        <v>0</v>
      </c>
      <c r="K15" s="25">
        <f t="shared" si="3"/>
        <v>0</v>
      </c>
      <c r="L15" s="25">
        <f t="shared" si="3"/>
        <v>0</v>
      </c>
      <c r="M15" s="25">
        <f t="shared" si="3"/>
        <v>0</v>
      </c>
      <c r="N15" s="25">
        <f t="shared" si="3"/>
        <v>0</v>
      </c>
    </row>
    <row r="16" spans="1:14" ht="14.25">
      <c r="A16" s="8" t="s">
        <v>8</v>
      </c>
      <c r="B16" s="34">
        <f t="shared" si="1"/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28.5">
      <c r="A17" s="8" t="s">
        <v>9</v>
      </c>
      <c r="B17" s="34">
        <f t="shared" si="1"/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14.25">
      <c r="A18" s="8" t="s">
        <v>10</v>
      </c>
      <c r="B18" s="34">
        <f t="shared" si="1"/>
        <v>443774.63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443774.63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18" customHeight="1">
      <c r="A19" s="8" t="s">
        <v>11</v>
      </c>
      <c r="B19" s="34">
        <f t="shared" si="1"/>
        <v>4268179.6899999995</v>
      </c>
      <c r="C19" s="34">
        <v>0</v>
      </c>
      <c r="D19" s="34">
        <v>0</v>
      </c>
      <c r="E19" s="34">
        <v>0</v>
      </c>
      <c r="F19" s="34">
        <v>0</v>
      </c>
      <c r="G19" s="34">
        <v>2313880.78</v>
      </c>
      <c r="H19" s="34">
        <v>1954298.91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14.25">
      <c r="A20" s="8" t="s">
        <v>12</v>
      </c>
      <c r="B20" s="34">
        <f t="shared" si="1"/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14.25">
      <c r="A21" s="8" t="s">
        <v>13</v>
      </c>
      <c r="B21" s="34">
        <f t="shared" si="1"/>
        <v>145124.99</v>
      </c>
      <c r="C21" s="34">
        <v>0</v>
      </c>
      <c r="D21" s="34">
        <v>0</v>
      </c>
      <c r="E21" s="34">
        <v>145124.99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42.75">
      <c r="A22" s="8" t="s">
        <v>14</v>
      </c>
      <c r="B22" s="34">
        <f t="shared" si="1"/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28.5">
      <c r="A23" s="8" t="s">
        <v>15</v>
      </c>
      <c r="B23" s="34">
        <f t="shared" si="1"/>
        <v>96140.49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96140.49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8.5">
      <c r="A24" s="8" t="s">
        <v>41</v>
      </c>
      <c r="B24" s="34">
        <f t="shared" si="1"/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14.25">
      <c r="A25" s="3" t="s">
        <v>16</v>
      </c>
      <c r="B25" s="25">
        <f t="shared" si="1"/>
        <v>2946517.79</v>
      </c>
      <c r="C25" s="25">
        <f aca="true" t="shared" si="4" ref="C25:L25">+C26+C27+C28+C29+C30+C31+C32+C33+C34</f>
        <v>0</v>
      </c>
      <c r="D25" s="25">
        <f t="shared" si="4"/>
        <v>2800006.6</v>
      </c>
      <c r="E25" s="25">
        <f t="shared" si="4"/>
        <v>25804.8</v>
      </c>
      <c r="F25" s="25">
        <f t="shared" si="4"/>
        <v>110248</v>
      </c>
      <c r="G25" s="25">
        <f t="shared" si="4"/>
        <v>0</v>
      </c>
      <c r="H25" s="25">
        <f t="shared" si="4"/>
        <v>10458.39</v>
      </c>
      <c r="I25" s="25">
        <f t="shared" si="4"/>
        <v>0</v>
      </c>
      <c r="J25" s="25">
        <f t="shared" si="4"/>
        <v>0</v>
      </c>
      <c r="K25" s="25">
        <f t="shared" si="4"/>
        <v>0</v>
      </c>
      <c r="L25" s="25">
        <f t="shared" si="4"/>
        <v>0</v>
      </c>
      <c r="M25" s="25">
        <f>+M26+M27+M28+M29+M30+M31+M32+M33+M34</f>
        <v>0</v>
      </c>
      <c r="N25" s="25">
        <f>+N26+N27+N28+N29+N30+N31+N32+N33+N34</f>
        <v>0</v>
      </c>
    </row>
    <row r="26" spans="1:14" ht="28.5">
      <c r="A26" s="8" t="s">
        <v>17</v>
      </c>
      <c r="B26" s="21">
        <f t="shared" si="1"/>
        <v>2936059.4</v>
      </c>
      <c r="C26" s="21">
        <v>0</v>
      </c>
      <c r="D26" s="21">
        <v>2800006.6</v>
      </c>
      <c r="E26" s="21">
        <v>25804.8</v>
      </c>
      <c r="F26" s="21">
        <v>110248</v>
      </c>
      <c r="G26" s="21">
        <f aca="true" t="shared" si="5" ref="G26:N28">SUM(H26:S26)</f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 t="shared" si="5"/>
        <v>0</v>
      </c>
      <c r="L26" s="21">
        <f t="shared" si="5"/>
        <v>0</v>
      </c>
      <c r="M26" s="21">
        <f t="shared" si="5"/>
        <v>0</v>
      </c>
      <c r="N26" s="21">
        <f t="shared" si="5"/>
        <v>0</v>
      </c>
    </row>
    <row r="27" spans="1:14" ht="14.25">
      <c r="A27" s="8" t="s">
        <v>18</v>
      </c>
      <c r="B27" s="21">
        <f t="shared" si="1"/>
        <v>0</v>
      </c>
      <c r="C27" s="21">
        <f aca="true" t="shared" si="6" ref="C27:F28">SUM(D27:O27)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5"/>
        <v>0</v>
      </c>
      <c r="H27" s="21">
        <f t="shared" si="5"/>
        <v>0</v>
      </c>
      <c r="I27" s="21">
        <f t="shared" si="5"/>
        <v>0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</row>
    <row r="28" spans="1:14" ht="28.5">
      <c r="A28" s="8" t="s">
        <v>19</v>
      </c>
      <c r="B28" s="21">
        <f t="shared" si="1"/>
        <v>0</v>
      </c>
      <c r="C28" s="21">
        <f t="shared" si="6"/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</row>
    <row r="29" spans="1:14" ht="14.25">
      <c r="A29" s="8" t="s">
        <v>20</v>
      </c>
      <c r="B29" s="21">
        <f t="shared" si="1"/>
        <v>10458.39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10458.39</v>
      </c>
      <c r="I29" s="21"/>
      <c r="J29" s="21"/>
      <c r="K29" s="21"/>
      <c r="L29" s="21"/>
      <c r="M29" s="21"/>
      <c r="N29" s="21"/>
    </row>
    <row r="30" spans="1:14" ht="28.5">
      <c r="A30" s="8" t="s">
        <v>21</v>
      </c>
      <c r="B30" s="21">
        <f t="shared" si="1"/>
        <v>0</v>
      </c>
      <c r="C30" s="21">
        <f aca="true" t="shared" si="7" ref="C30:N34">SUM(D30:O30)</f>
        <v>0</v>
      </c>
      <c r="D30" s="21">
        <f t="shared" si="7"/>
        <v>0</v>
      </c>
      <c r="E30" s="21">
        <f t="shared" si="7"/>
        <v>0</v>
      </c>
      <c r="F30" s="21">
        <f t="shared" si="7"/>
        <v>0</v>
      </c>
      <c r="G30" s="21">
        <f t="shared" si="7"/>
        <v>0</v>
      </c>
      <c r="H30" s="21">
        <f t="shared" si="7"/>
        <v>0</v>
      </c>
      <c r="I30" s="21">
        <f t="shared" si="7"/>
        <v>0</v>
      </c>
      <c r="J30" s="21">
        <f t="shared" si="7"/>
        <v>0</v>
      </c>
      <c r="K30" s="21">
        <f t="shared" si="7"/>
        <v>0</v>
      </c>
      <c r="L30" s="21">
        <f t="shared" si="7"/>
        <v>0</v>
      </c>
      <c r="M30" s="21">
        <f t="shared" si="7"/>
        <v>0</v>
      </c>
      <c r="N30" s="21">
        <f t="shared" si="7"/>
        <v>0</v>
      </c>
    </row>
    <row r="31" spans="1:14" ht="28.5">
      <c r="A31" s="8" t="s">
        <v>22</v>
      </c>
      <c r="B31" s="21">
        <f t="shared" si="1"/>
        <v>0</v>
      </c>
      <c r="C31" s="21">
        <f t="shared" si="7"/>
        <v>0</v>
      </c>
      <c r="D31" s="21">
        <f t="shared" si="7"/>
        <v>0</v>
      </c>
      <c r="E31" s="21">
        <f t="shared" si="7"/>
        <v>0</v>
      </c>
      <c r="F31" s="21">
        <f t="shared" si="7"/>
        <v>0</v>
      </c>
      <c r="G31" s="21">
        <f t="shared" si="7"/>
        <v>0</v>
      </c>
      <c r="H31" s="21">
        <f t="shared" si="7"/>
        <v>0</v>
      </c>
      <c r="I31" s="21">
        <f t="shared" si="7"/>
        <v>0</v>
      </c>
      <c r="J31" s="21">
        <f t="shared" si="7"/>
        <v>0</v>
      </c>
      <c r="K31" s="21">
        <f t="shared" si="7"/>
        <v>0</v>
      </c>
      <c r="L31" s="21">
        <f t="shared" si="7"/>
        <v>0</v>
      </c>
      <c r="M31" s="21">
        <f t="shared" si="7"/>
        <v>0</v>
      </c>
      <c r="N31" s="21">
        <f t="shared" si="7"/>
        <v>0</v>
      </c>
    </row>
    <row r="32" spans="1:14" ht="28.5">
      <c r="A32" s="8" t="s">
        <v>23</v>
      </c>
      <c r="B32" s="21">
        <f t="shared" si="1"/>
        <v>0</v>
      </c>
      <c r="C32" s="21">
        <f t="shared" si="7"/>
        <v>0</v>
      </c>
      <c r="D32" s="21">
        <f t="shared" si="7"/>
        <v>0</v>
      </c>
      <c r="E32" s="21">
        <f t="shared" si="7"/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21">
        <f t="shared" si="7"/>
        <v>0</v>
      </c>
      <c r="J32" s="21">
        <f t="shared" si="7"/>
        <v>0</v>
      </c>
      <c r="K32" s="21">
        <f t="shared" si="7"/>
        <v>0</v>
      </c>
      <c r="L32" s="21">
        <f t="shared" si="7"/>
        <v>0</v>
      </c>
      <c r="M32" s="21">
        <f t="shared" si="7"/>
        <v>0</v>
      </c>
      <c r="N32" s="21">
        <f t="shared" si="7"/>
        <v>0</v>
      </c>
    </row>
    <row r="33" spans="1:14" ht="42.75">
      <c r="A33" s="8" t="s">
        <v>42</v>
      </c>
      <c r="B33" s="21">
        <f t="shared" si="1"/>
        <v>0</v>
      </c>
      <c r="C33" s="21">
        <f t="shared" si="7"/>
        <v>0</v>
      </c>
      <c r="D33" s="21">
        <f t="shared" si="7"/>
        <v>0</v>
      </c>
      <c r="E33" s="21">
        <f t="shared" si="7"/>
        <v>0</v>
      </c>
      <c r="F33" s="21">
        <f t="shared" si="7"/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</row>
    <row r="34" spans="1:14" ht="14.25">
      <c r="A34" s="8" t="s">
        <v>24</v>
      </c>
      <c r="B34" s="21">
        <f t="shared" si="1"/>
        <v>0</v>
      </c>
      <c r="C34" s="21">
        <f t="shared" si="7"/>
        <v>0</v>
      </c>
      <c r="D34" s="21">
        <f t="shared" si="7"/>
        <v>0</v>
      </c>
      <c r="E34" s="21">
        <f t="shared" si="7"/>
        <v>0</v>
      </c>
      <c r="F34" s="21">
        <f t="shared" si="7"/>
        <v>0</v>
      </c>
      <c r="G34" s="21">
        <f t="shared" si="7"/>
        <v>0</v>
      </c>
      <c r="H34" s="21">
        <f t="shared" si="7"/>
        <v>0</v>
      </c>
      <c r="I34" s="21">
        <f t="shared" si="7"/>
        <v>0</v>
      </c>
      <c r="J34" s="21">
        <f t="shared" si="7"/>
        <v>0</v>
      </c>
      <c r="K34" s="21">
        <f t="shared" si="7"/>
        <v>0</v>
      </c>
      <c r="L34" s="21">
        <f t="shared" si="7"/>
        <v>0</v>
      </c>
      <c r="M34" s="21">
        <f t="shared" si="7"/>
        <v>0</v>
      </c>
      <c r="N34" s="21">
        <f t="shared" si="7"/>
        <v>0</v>
      </c>
    </row>
    <row r="35" spans="1:14" ht="14.25">
      <c r="A35" s="3" t="s">
        <v>25</v>
      </c>
      <c r="B35" s="21">
        <f t="shared" si="1"/>
        <v>0</v>
      </c>
      <c r="C35" s="25">
        <f aca="true" t="shared" si="8" ref="C35:L35">+C36+C37+C38+C39+C40+C41+C42</f>
        <v>0</v>
      </c>
      <c r="D35" s="25">
        <f t="shared" si="8"/>
        <v>0</v>
      </c>
      <c r="E35" s="25">
        <f t="shared" si="8"/>
        <v>0</v>
      </c>
      <c r="F35" s="25">
        <f t="shared" si="8"/>
        <v>0</v>
      </c>
      <c r="G35" s="25">
        <f t="shared" si="8"/>
        <v>0</v>
      </c>
      <c r="H35" s="25">
        <f t="shared" si="8"/>
        <v>0</v>
      </c>
      <c r="I35" s="25">
        <f t="shared" si="8"/>
        <v>0</v>
      </c>
      <c r="J35" s="25">
        <f t="shared" si="8"/>
        <v>0</v>
      </c>
      <c r="K35" s="25">
        <f t="shared" si="8"/>
        <v>0</v>
      </c>
      <c r="L35" s="25">
        <f t="shared" si="8"/>
        <v>0</v>
      </c>
      <c r="M35" s="25">
        <f>+M36+M37+M38+M39+M40+M41+M42</f>
        <v>0</v>
      </c>
      <c r="N35" s="25">
        <f>+N36+N37+N38+N39+N40+N41+N42</f>
        <v>0</v>
      </c>
    </row>
    <row r="36" spans="1:14" ht="28.5">
      <c r="A36" s="8" t="s">
        <v>26</v>
      </c>
      <c r="B36" s="21">
        <f t="shared" si="1"/>
        <v>0</v>
      </c>
      <c r="C36" s="21">
        <f aca="true" t="shared" si="9" ref="C36:N42">SUM(D36:O36)</f>
        <v>0</v>
      </c>
      <c r="D36" s="21">
        <f t="shared" si="9"/>
        <v>0</v>
      </c>
      <c r="E36" s="21">
        <f t="shared" si="9"/>
        <v>0</v>
      </c>
      <c r="F36" s="21">
        <f t="shared" si="9"/>
        <v>0</v>
      </c>
      <c r="G36" s="21">
        <f t="shared" si="9"/>
        <v>0</v>
      </c>
      <c r="H36" s="21">
        <f t="shared" si="9"/>
        <v>0</v>
      </c>
      <c r="I36" s="21">
        <f t="shared" si="9"/>
        <v>0</v>
      </c>
      <c r="J36" s="21">
        <f t="shared" si="9"/>
        <v>0</v>
      </c>
      <c r="K36" s="21">
        <f t="shared" si="9"/>
        <v>0</v>
      </c>
      <c r="L36" s="21">
        <f t="shared" si="9"/>
        <v>0</v>
      </c>
      <c r="M36" s="21">
        <f t="shared" si="9"/>
        <v>0</v>
      </c>
      <c r="N36" s="21">
        <f t="shared" si="9"/>
        <v>0</v>
      </c>
    </row>
    <row r="37" spans="1:14" ht="28.5">
      <c r="A37" s="8" t="s">
        <v>43</v>
      </c>
      <c r="B37" s="21">
        <f t="shared" si="1"/>
        <v>0</v>
      </c>
      <c r="C37" s="21">
        <f t="shared" si="9"/>
        <v>0</v>
      </c>
      <c r="D37" s="21">
        <f t="shared" si="9"/>
        <v>0</v>
      </c>
      <c r="E37" s="21">
        <f t="shared" si="9"/>
        <v>0</v>
      </c>
      <c r="F37" s="21">
        <f t="shared" si="9"/>
        <v>0</v>
      </c>
      <c r="G37" s="21">
        <f t="shared" si="9"/>
        <v>0</v>
      </c>
      <c r="H37" s="21">
        <f t="shared" si="9"/>
        <v>0</v>
      </c>
      <c r="I37" s="21">
        <f t="shared" si="9"/>
        <v>0</v>
      </c>
      <c r="J37" s="21">
        <f t="shared" si="9"/>
        <v>0</v>
      </c>
      <c r="K37" s="21">
        <f t="shared" si="9"/>
        <v>0</v>
      </c>
      <c r="L37" s="21">
        <f t="shared" si="9"/>
        <v>0</v>
      </c>
      <c r="M37" s="21">
        <f t="shared" si="9"/>
        <v>0</v>
      </c>
      <c r="N37" s="21">
        <f t="shared" si="9"/>
        <v>0</v>
      </c>
    </row>
    <row r="38" spans="1:14" ht="28.5">
      <c r="A38" s="8" t="s">
        <v>44</v>
      </c>
      <c r="B38" s="21">
        <f t="shared" si="1"/>
        <v>0</v>
      </c>
      <c r="C38" s="21">
        <f t="shared" si="9"/>
        <v>0</v>
      </c>
      <c r="D38" s="21">
        <f t="shared" si="9"/>
        <v>0</v>
      </c>
      <c r="E38" s="21">
        <f t="shared" si="9"/>
        <v>0</v>
      </c>
      <c r="F38" s="21">
        <f t="shared" si="9"/>
        <v>0</v>
      </c>
      <c r="G38" s="21">
        <f t="shared" si="9"/>
        <v>0</v>
      </c>
      <c r="H38" s="21">
        <f t="shared" si="9"/>
        <v>0</v>
      </c>
      <c r="I38" s="21">
        <f t="shared" si="9"/>
        <v>0</v>
      </c>
      <c r="J38" s="21">
        <f t="shared" si="9"/>
        <v>0</v>
      </c>
      <c r="K38" s="21">
        <f t="shared" si="9"/>
        <v>0</v>
      </c>
      <c r="L38" s="21">
        <f t="shared" si="9"/>
        <v>0</v>
      </c>
      <c r="M38" s="21">
        <f t="shared" si="9"/>
        <v>0</v>
      </c>
      <c r="N38" s="21">
        <f t="shared" si="9"/>
        <v>0</v>
      </c>
    </row>
    <row r="39" spans="1:14" ht="28.5">
      <c r="A39" s="8" t="s">
        <v>45</v>
      </c>
      <c r="B39" s="21">
        <f t="shared" si="1"/>
        <v>0</v>
      </c>
      <c r="C39" s="21">
        <f t="shared" si="9"/>
        <v>0</v>
      </c>
      <c r="D39" s="21">
        <f t="shared" si="9"/>
        <v>0</v>
      </c>
      <c r="E39" s="21">
        <f t="shared" si="9"/>
        <v>0</v>
      </c>
      <c r="F39" s="21">
        <f t="shared" si="9"/>
        <v>0</v>
      </c>
      <c r="G39" s="21">
        <f t="shared" si="9"/>
        <v>0</v>
      </c>
      <c r="H39" s="21">
        <f t="shared" si="9"/>
        <v>0</v>
      </c>
      <c r="I39" s="21">
        <f t="shared" si="9"/>
        <v>0</v>
      </c>
      <c r="J39" s="21">
        <f t="shared" si="9"/>
        <v>0</v>
      </c>
      <c r="K39" s="21">
        <f t="shared" si="9"/>
        <v>0</v>
      </c>
      <c r="L39" s="21">
        <f t="shared" si="9"/>
        <v>0</v>
      </c>
      <c r="M39" s="21">
        <f t="shared" si="9"/>
        <v>0</v>
      </c>
      <c r="N39" s="21">
        <f t="shared" si="9"/>
        <v>0</v>
      </c>
    </row>
    <row r="40" spans="1:14" ht="28.5">
      <c r="A40" s="8" t="s">
        <v>46</v>
      </c>
      <c r="B40" s="21">
        <f t="shared" si="1"/>
        <v>0</v>
      </c>
      <c r="C40" s="21">
        <f t="shared" si="9"/>
        <v>0</v>
      </c>
      <c r="D40" s="21">
        <f t="shared" si="9"/>
        <v>0</v>
      </c>
      <c r="E40" s="21">
        <f t="shared" si="9"/>
        <v>0</v>
      </c>
      <c r="F40" s="21">
        <f t="shared" si="9"/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</row>
    <row r="41" spans="1:14" ht="28.5">
      <c r="A41" s="8" t="s">
        <v>27</v>
      </c>
      <c r="B41" s="21">
        <f aca="true" t="shared" si="10" ref="B41:B72">SUM(C41:N41)</f>
        <v>0</v>
      </c>
      <c r="C41" s="21">
        <f t="shared" si="9"/>
        <v>0</v>
      </c>
      <c r="D41" s="21">
        <f t="shared" si="9"/>
        <v>0</v>
      </c>
      <c r="E41" s="21">
        <f t="shared" si="9"/>
        <v>0</v>
      </c>
      <c r="F41" s="21">
        <f t="shared" si="9"/>
        <v>0</v>
      </c>
      <c r="G41" s="21">
        <f t="shared" si="9"/>
        <v>0</v>
      </c>
      <c r="H41" s="21">
        <f t="shared" si="9"/>
        <v>0</v>
      </c>
      <c r="I41" s="21">
        <f t="shared" si="9"/>
        <v>0</v>
      </c>
      <c r="J41" s="21">
        <f t="shared" si="9"/>
        <v>0</v>
      </c>
      <c r="K41" s="21">
        <f t="shared" si="9"/>
        <v>0</v>
      </c>
      <c r="L41" s="21">
        <f t="shared" si="9"/>
        <v>0</v>
      </c>
      <c r="M41" s="21">
        <f t="shared" si="9"/>
        <v>0</v>
      </c>
      <c r="N41" s="21">
        <f t="shared" si="9"/>
        <v>0</v>
      </c>
    </row>
    <row r="42" spans="1:14" ht="28.5">
      <c r="A42" s="8" t="s">
        <v>47</v>
      </c>
      <c r="B42" s="21">
        <f t="shared" si="10"/>
        <v>0</v>
      </c>
      <c r="C42" s="21">
        <f t="shared" si="9"/>
        <v>0</v>
      </c>
      <c r="D42" s="21">
        <f t="shared" si="9"/>
        <v>0</v>
      </c>
      <c r="E42" s="21">
        <f t="shared" si="9"/>
        <v>0</v>
      </c>
      <c r="F42" s="21">
        <f t="shared" si="9"/>
        <v>0</v>
      </c>
      <c r="G42" s="21">
        <f t="shared" si="9"/>
        <v>0</v>
      </c>
      <c r="H42" s="21">
        <f t="shared" si="9"/>
        <v>0</v>
      </c>
      <c r="I42" s="21">
        <f t="shared" si="9"/>
        <v>0</v>
      </c>
      <c r="J42" s="21">
        <f t="shared" si="9"/>
        <v>0</v>
      </c>
      <c r="K42" s="21">
        <f t="shared" si="9"/>
        <v>0</v>
      </c>
      <c r="L42" s="21">
        <f t="shared" si="9"/>
        <v>0</v>
      </c>
      <c r="M42" s="21">
        <f t="shared" si="9"/>
        <v>0</v>
      </c>
      <c r="N42" s="21">
        <f t="shared" si="9"/>
        <v>0</v>
      </c>
    </row>
    <row r="43" spans="1:14" ht="14.25">
      <c r="A43" s="3" t="s">
        <v>48</v>
      </c>
      <c r="B43" s="21">
        <f t="shared" si="10"/>
        <v>0</v>
      </c>
      <c r="C43" s="25">
        <f aca="true" t="shared" si="11" ref="C43:N43">+C44+C45+C46+C47+C48+C49+C50</f>
        <v>0</v>
      </c>
      <c r="D43" s="25">
        <f t="shared" si="11"/>
        <v>0</v>
      </c>
      <c r="E43" s="25">
        <f t="shared" si="11"/>
        <v>0</v>
      </c>
      <c r="F43" s="25">
        <f t="shared" si="11"/>
        <v>0</v>
      </c>
      <c r="G43" s="25">
        <f t="shared" si="11"/>
        <v>0</v>
      </c>
      <c r="H43" s="25">
        <f t="shared" si="11"/>
        <v>0</v>
      </c>
      <c r="I43" s="25">
        <f t="shared" si="11"/>
        <v>0</v>
      </c>
      <c r="J43" s="25">
        <f t="shared" si="11"/>
        <v>0</v>
      </c>
      <c r="K43" s="25">
        <f t="shared" si="11"/>
        <v>0</v>
      </c>
      <c r="L43" s="25">
        <f t="shared" si="11"/>
        <v>0</v>
      </c>
      <c r="M43" s="25">
        <f t="shared" si="11"/>
        <v>0</v>
      </c>
      <c r="N43" s="25">
        <f t="shared" si="11"/>
        <v>0</v>
      </c>
    </row>
    <row r="44" spans="1:14" ht="28.5">
      <c r="A44" s="8" t="s">
        <v>49</v>
      </c>
      <c r="B44" s="21">
        <f t="shared" si="10"/>
        <v>0</v>
      </c>
      <c r="C44" s="21">
        <f aca="true" t="shared" si="12" ref="C44:N46">SUM(D44:O44)</f>
        <v>0</v>
      </c>
      <c r="D44" s="21">
        <f t="shared" si="12"/>
        <v>0</v>
      </c>
      <c r="E44" s="21">
        <f t="shared" si="12"/>
        <v>0</v>
      </c>
      <c r="F44" s="21">
        <f t="shared" si="12"/>
        <v>0</v>
      </c>
      <c r="G44" s="21">
        <f t="shared" si="12"/>
        <v>0</v>
      </c>
      <c r="H44" s="21">
        <f t="shared" si="12"/>
        <v>0</v>
      </c>
      <c r="I44" s="21">
        <f t="shared" si="12"/>
        <v>0</v>
      </c>
      <c r="J44" s="21">
        <f t="shared" si="12"/>
        <v>0</v>
      </c>
      <c r="K44" s="21">
        <f t="shared" si="12"/>
        <v>0</v>
      </c>
      <c r="L44" s="21">
        <f t="shared" si="12"/>
        <v>0</v>
      </c>
      <c r="M44" s="21">
        <f t="shared" si="12"/>
        <v>0</v>
      </c>
      <c r="N44" s="21">
        <f t="shared" si="12"/>
        <v>0</v>
      </c>
    </row>
    <row r="45" spans="1:14" ht="28.5">
      <c r="A45" s="8" t="s">
        <v>50</v>
      </c>
      <c r="B45" s="21">
        <f t="shared" si="10"/>
        <v>0</v>
      </c>
      <c r="C45" s="21">
        <f t="shared" si="12"/>
        <v>0</v>
      </c>
      <c r="D45" s="21">
        <f t="shared" si="12"/>
        <v>0</v>
      </c>
      <c r="E45" s="21">
        <f t="shared" si="12"/>
        <v>0</v>
      </c>
      <c r="F45" s="21">
        <f t="shared" si="12"/>
        <v>0</v>
      </c>
      <c r="G45" s="21">
        <f t="shared" si="12"/>
        <v>0</v>
      </c>
      <c r="H45" s="21">
        <f t="shared" si="12"/>
        <v>0</v>
      </c>
      <c r="I45" s="21">
        <f t="shared" si="12"/>
        <v>0</v>
      </c>
      <c r="J45" s="21">
        <f t="shared" si="12"/>
        <v>0</v>
      </c>
      <c r="K45" s="21">
        <f t="shared" si="12"/>
        <v>0</v>
      </c>
      <c r="L45" s="21">
        <f t="shared" si="12"/>
        <v>0</v>
      </c>
      <c r="M45" s="21">
        <f t="shared" si="12"/>
        <v>0</v>
      </c>
      <c r="N45" s="21">
        <f t="shared" si="12"/>
        <v>0</v>
      </c>
    </row>
    <row r="46" spans="1:14" ht="28.5">
      <c r="A46" s="8" t="s">
        <v>51</v>
      </c>
      <c r="B46" s="21">
        <f t="shared" si="10"/>
        <v>0</v>
      </c>
      <c r="C46" s="21">
        <f t="shared" si="12"/>
        <v>0</v>
      </c>
      <c r="D46" s="21">
        <f t="shared" si="12"/>
        <v>0</v>
      </c>
      <c r="E46" s="21">
        <f t="shared" si="12"/>
        <v>0</v>
      </c>
      <c r="F46" s="21">
        <f t="shared" si="12"/>
        <v>0</v>
      </c>
      <c r="G46" s="21">
        <f t="shared" si="12"/>
        <v>0</v>
      </c>
      <c r="H46" s="21">
        <f t="shared" si="12"/>
        <v>0</v>
      </c>
      <c r="I46" s="21">
        <f t="shared" si="12"/>
        <v>0</v>
      </c>
      <c r="J46" s="21">
        <f t="shared" si="12"/>
        <v>0</v>
      </c>
      <c r="K46" s="21">
        <f t="shared" si="12"/>
        <v>0</v>
      </c>
      <c r="L46" s="21">
        <f t="shared" si="12"/>
        <v>0</v>
      </c>
      <c r="M46" s="21">
        <f t="shared" si="12"/>
        <v>0</v>
      </c>
      <c r="N46" s="21">
        <f t="shared" si="12"/>
        <v>0</v>
      </c>
    </row>
    <row r="47" spans="1:14" ht="28.5">
      <c r="A47" s="8" t="s">
        <v>52</v>
      </c>
      <c r="B47" s="21">
        <f t="shared" si="10"/>
        <v>0</v>
      </c>
      <c r="C47" s="21">
        <f aca="true" t="shared" si="13" ref="C47:E50">SUM(D47:O47)</f>
        <v>0</v>
      </c>
      <c r="D47" s="21">
        <f t="shared" si="13"/>
        <v>0</v>
      </c>
      <c r="E47" s="21">
        <f t="shared" si="13"/>
        <v>0</v>
      </c>
      <c r="F47" s="21">
        <f aca="true" t="shared" si="14" ref="F47:N50">SUM(G47:R47)</f>
        <v>0</v>
      </c>
      <c r="G47" s="21">
        <f t="shared" si="14"/>
        <v>0</v>
      </c>
      <c r="H47" s="21">
        <f t="shared" si="14"/>
        <v>0</v>
      </c>
      <c r="I47" s="21">
        <f t="shared" si="14"/>
        <v>0</v>
      </c>
      <c r="J47" s="21">
        <f t="shared" si="14"/>
        <v>0</v>
      </c>
      <c r="K47" s="21">
        <f t="shared" si="14"/>
        <v>0</v>
      </c>
      <c r="L47" s="21">
        <f t="shared" si="14"/>
        <v>0</v>
      </c>
      <c r="M47" s="21">
        <f t="shared" si="14"/>
        <v>0</v>
      </c>
      <c r="N47" s="21">
        <f t="shared" si="14"/>
        <v>0</v>
      </c>
    </row>
    <row r="48" spans="1:14" ht="28.5">
      <c r="A48" s="8" t="s">
        <v>53</v>
      </c>
      <c r="B48" s="21">
        <f t="shared" si="10"/>
        <v>0</v>
      </c>
      <c r="C48" s="21">
        <f t="shared" si="13"/>
        <v>0</v>
      </c>
      <c r="D48" s="21">
        <f t="shared" si="13"/>
        <v>0</v>
      </c>
      <c r="E48" s="21">
        <f t="shared" si="13"/>
        <v>0</v>
      </c>
      <c r="F48" s="21">
        <f t="shared" si="14"/>
        <v>0</v>
      </c>
      <c r="G48" s="21">
        <f t="shared" si="14"/>
        <v>0</v>
      </c>
      <c r="H48" s="21">
        <f t="shared" si="14"/>
        <v>0</v>
      </c>
      <c r="I48" s="21">
        <f t="shared" si="14"/>
        <v>0</v>
      </c>
      <c r="J48" s="21">
        <f t="shared" si="14"/>
        <v>0</v>
      </c>
      <c r="K48" s="21">
        <f t="shared" si="14"/>
        <v>0</v>
      </c>
      <c r="L48" s="21">
        <f t="shared" si="14"/>
        <v>0</v>
      </c>
      <c r="M48" s="21">
        <f t="shared" si="14"/>
        <v>0</v>
      </c>
      <c r="N48" s="21">
        <f t="shared" si="14"/>
        <v>0</v>
      </c>
    </row>
    <row r="49" spans="1:14" ht="28.5">
      <c r="A49" s="8" t="s">
        <v>54</v>
      </c>
      <c r="B49" s="21">
        <f t="shared" si="10"/>
        <v>0</v>
      </c>
      <c r="C49" s="21">
        <f t="shared" si="13"/>
        <v>0</v>
      </c>
      <c r="D49" s="21">
        <f t="shared" si="13"/>
        <v>0</v>
      </c>
      <c r="E49" s="21">
        <f t="shared" si="13"/>
        <v>0</v>
      </c>
      <c r="F49" s="21">
        <f t="shared" si="14"/>
        <v>0</v>
      </c>
      <c r="G49" s="21">
        <f t="shared" si="14"/>
        <v>0</v>
      </c>
      <c r="H49" s="21">
        <f t="shared" si="14"/>
        <v>0</v>
      </c>
      <c r="I49" s="21">
        <f t="shared" si="14"/>
        <v>0</v>
      </c>
      <c r="J49" s="21">
        <f t="shared" si="14"/>
        <v>0</v>
      </c>
      <c r="K49" s="21">
        <f t="shared" si="14"/>
        <v>0</v>
      </c>
      <c r="L49" s="21">
        <f t="shared" si="14"/>
        <v>0</v>
      </c>
      <c r="M49" s="21">
        <f t="shared" si="14"/>
        <v>0</v>
      </c>
      <c r="N49" s="21">
        <f t="shared" si="14"/>
        <v>0</v>
      </c>
    </row>
    <row r="50" spans="1:14" ht="28.5">
      <c r="A50" s="8" t="s">
        <v>55</v>
      </c>
      <c r="B50" s="21">
        <f t="shared" si="10"/>
        <v>0</v>
      </c>
      <c r="C50" s="21">
        <f t="shared" si="13"/>
        <v>0</v>
      </c>
      <c r="D50" s="21">
        <f t="shared" si="13"/>
        <v>0</v>
      </c>
      <c r="E50" s="21">
        <f t="shared" si="13"/>
        <v>0</v>
      </c>
      <c r="F50" s="21">
        <f t="shared" si="14"/>
        <v>0</v>
      </c>
      <c r="G50" s="21">
        <f t="shared" si="14"/>
        <v>0</v>
      </c>
      <c r="H50" s="21">
        <f t="shared" si="14"/>
        <v>0</v>
      </c>
      <c r="I50" s="21">
        <f t="shared" si="14"/>
        <v>0</v>
      </c>
      <c r="J50" s="21">
        <f t="shared" si="14"/>
        <v>0</v>
      </c>
      <c r="K50" s="21">
        <f t="shared" si="14"/>
        <v>0</v>
      </c>
      <c r="L50" s="21">
        <f t="shared" si="14"/>
        <v>0</v>
      </c>
      <c r="M50" s="21">
        <f t="shared" si="14"/>
        <v>0</v>
      </c>
      <c r="N50" s="21">
        <f t="shared" si="14"/>
        <v>0</v>
      </c>
    </row>
    <row r="51" spans="1:14" ht="28.5">
      <c r="A51" s="3" t="s">
        <v>28</v>
      </c>
      <c r="B51" s="21">
        <f t="shared" si="10"/>
        <v>0</v>
      </c>
      <c r="C51" s="25">
        <f aca="true" t="shared" si="15" ref="C51:N51">+C52+C53+C54+C55+C56+C57+C58+C59+C60</f>
        <v>0</v>
      </c>
      <c r="D51" s="25">
        <f t="shared" si="15"/>
        <v>0</v>
      </c>
      <c r="E51" s="25">
        <f t="shared" si="15"/>
        <v>0</v>
      </c>
      <c r="F51" s="25">
        <f t="shared" si="15"/>
        <v>0</v>
      </c>
      <c r="G51" s="25">
        <f t="shared" si="15"/>
        <v>0</v>
      </c>
      <c r="H51" s="25">
        <f t="shared" si="15"/>
        <v>0</v>
      </c>
      <c r="I51" s="25">
        <f t="shared" si="15"/>
        <v>0</v>
      </c>
      <c r="J51" s="25">
        <f t="shared" si="15"/>
        <v>0</v>
      </c>
      <c r="K51" s="25">
        <f t="shared" si="15"/>
        <v>0</v>
      </c>
      <c r="L51" s="25">
        <f t="shared" si="15"/>
        <v>0</v>
      </c>
      <c r="M51" s="25">
        <f t="shared" si="15"/>
        <v>0</v>
      </c>
      <c r="N51" s="25">
        <f t="shared" si="15"/>
        <v>0</v>
      </c>
    </row>
    <row r="52" spans="1:14" ht="14.25">
      <c r="A52" s="8" t="s">
        <v>29</v>
      </c>
      <c r="B52" s="21">
        <f t="shared" si="10"/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</row>
    <row r="53" spans="1:14" ht="28.5">
      <c r="A53" s="8" t="s">
        <v>30</v>
      </c>
      <c r="B53" s="21">
        <f t="shared" si="10"/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28.5">
      <c r="A54" s="8" t="s">
        <v>31</v>
      </c>
      <c r="B54" s="21">
        <f t="shared" si="10"/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28.5">
      <c r="A55" s="8" t="s">
        <v>32</v>
      </c>
      <c r="B55" s="21">
        <f t="shared" si="10"/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</row>
    <row r="56" spans="1:14" ht="28.5">
      <c r="A56" s="8" t="s">
        <v>33</v>
      </c>
      <c r="B56" s="21">
        <f t="shared" si="10"/>
        <v>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4.25">
      <c r="A57" s="8" t="s">
        <v>56</v>
      </c>
      <c r="B57" s="21">
        <f t="shared" si="10"/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4.25">
      <c r="A58" s="8" t="s">
        <v>57</v>
      </c>
      <c r="B58" s="21">
        <f t="shared" si="10"/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ht="14.25">
      <c r="A59" s="8" t="s">
        <v>34</v>
      </c>
      <c r="B59" s="21">
        <f t="shared" si="10"/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8.5">
      <c r="A60" s="8" t="s">
        <v>58</v>
      </c>
      <c r="B60" s="21">
        <f t="shared" si="10"/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14.25">
      <c r="A61" s="3" t="s">
        <v>59</v>
      </c>
      <c r="B61" s="21">
        <f t="shared" si="10"/>
        <v>0</v>
      </c>
      <c r="C61" s="25">
        <f aca="true" t="shared" si="16" ref="C61:N61">+C62+C63+C64+C65</f>
        <v>0</v>
      </c>
      <c r="D61" s="25">
        <f t="shared" si="16"/>
        <v>0</v>
      </c>
      <c r="E61" s="25">
        <f t="shared" si="16"/>
        <v>0</v>
      </c>
      <c r="F61" s="25">
        <f t="shared" si="16"/>
        <v>0</v>
      </c>
      <c r="G61" s="25">
        <f t="shared" si="16"/>
        <v>0</v>
      </c>
      <c r="H61" s="25">
        <f t="shared" si="16"/>
        <v>0</v>
      </c>
      <c r="I61" s="25">
        <f t="shared" si="16"/>
        <v>0</v>
      </c>
      <c r="J61" s="25">
        <f t="shared" si="16"/>
        <v>0</v>
      </c>
      <c r="K61" s="25">
        <f t="shared" si="16"/>
        <v>0</v>
      </c>
      <c r="L61" s="25">
        <f t="shared" si="16"/>
        <v>0</v>
      </c>
      <c r="M61" s="25">
        <f t="shared" si="16"/>
        <v>0</v>
      </c>
      <c r="N61" s="25">
        <f t="shared" si="16"/>
        <v>0</v>
      </c>
    </row>
    <row r="62" spans="1:14" ht="14.25">
      <c r="A62" s="8" t="s">
        <v>60</v>
      </c>
      <c r="B62" s="21">
        <f t="shared" si="10"/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ht="14.25">
      <c r="A63" s="8" t="s">
        <v>61</v>
      </c>
      <c r="B63" s="21">
        <f t="shared" si="10"/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28.5">
      <c r="A64" s="8" t="s">
        <v>62</v>
      </c>
      <c r="B64" s="21">
        <f t="shared" si="10"/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42.75">
      <c r="A65" s="8" t="s">
        <v>63</v>
      </c>
      <c r="B65" s="21">
        <f t="shared" si="10"/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28.5">
      <c r="A66" s="3" t="s">
        <v>64</v>
      </c>
      <c r="B66" s="21">
        <f t="shared" si="10"/>
        <v>0</v>
      </c>
      <c r="C66" s="25">
        <f aca="true" t="shared" si="17" ref="C66:N66">+C67+C68</f>
        <v>0</v>
      </c>
      <c r="D66" s="25">
        <f t="shared" si="17"/>
        <v>0</v>
      </c>
      <c r="E66" s="25">
        <f t="shared" si="17"/>
        <v>0</v>
      </c>
      <c r="F66" s="25">
        <f t="shared" si="17"/>
        <v>0</v>
      </c>
      <c r="G66" s="25">
        <f t="shared" si="17"/>
        <v>0</v>
      </c>
      <c r="H66" s="25">
        <f t="shared" si="17"/>
        <v>0</v>
      </c>
      <c r="I66" s="25">
        <f t="shared" si="17"/>
        <v>0</v>
      </c>
      <c r="J66" s="25">
        <f t="shared" si="17"/>
        <v>0</v>
      </c>
      <c r="K66" s="25">
        <f t="shared" si="17"/>
        <v>0</v>
      </c>
      <c r="L66" s="25">
        <f t="shared" si="17"/>
        <v>0</v>
      </c>
      <c r="M66" s="25">
        <f t="shared" si="17"/>
        <v>0</v>
      </c>
      <c r="N66" s="25">
        <f t="shared" si="17"/>
        <v>0</v>
      </c>
    </row>
    <row r="67" spans="1:14" ht="14.25">
      <c r="A67" s="8" t="s">
        <v>65</v>
      </c>
      <c r="B67" s="21">
        <f t="shared" si="10"/>
        <v>0</v>
      </c>
      <c r="C67" s="24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28.5">
      <c r="A68" s="8" t="s">
        <v>66</v>
      </c>
      <c r="B68" s="21">
        <f t="shared" si="10"/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1"/>
      <c r="N68" s="21"/>
    </row>
    <row r="69" spans="1:14" ht="14.25">
      <c r="A69" s="3" t="s">
        <v>67</v>
      </c>
      <c r="B69" s="21">
        <f t="shared" si="10"/>
        <v>0</v>
      </c>
      <c r="C69" s="25">
        <f aca="true" t="shared" si="18" ref="C69:N69">+C70+C71+C72</f>
        <v>0</v>
      </c>
      <c r="D69" s="25">
        <f t="shared" si="18"/>
        <v>0</v>
      </c>
      <c r="E69" s="25">
        <f t="shared" si="18"/>
        <v>0</v>
      </c>
      <c r="F69" s="25">
        <f t="shared" si="18"/>
        <v>0</v>
      </c>
      <c r="G69" s="25">
        <f t="shared" si="18"/>
        <v>0</v>
      </c>
      <c r="H69" s="25">
        <f t="shared" si="18"/>
        <v>0</v>
      </c>
      <c r="I69" s="25">
        <f t="shared" si="18"/>
        <v>0</v>
      </c>
      <c r="J69" s="25">
        <f t="shared" si="18"/>
        <v>0</v>
      </c>
      <c r="K69" s="25">
        <f t="shared" si="18"/>
        <v>0</v>
      </c>
      <c r="L69" s="25">
        <f t="shared" si="18"/>
        <v>0</v>
      </c>
      <c r="M69" s="25">
        <f t="shared" si="18"/>
        <v>0</v>
      </c>
      <c r="N69" s="25">
        <f t="shared" si="18"/>
        <v>0</v>
      </c>
    </row>
    <row r="70" spans="1:14" ht="28.5">
      <c r="A70" s="8" t="s">
        <v>68</v>
      </c>
      <c r="B70" s="21">
        <f t="shared" si="10"/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28.5">
      <c r="A71" s="8" t="s">
        <v>69</v>
      </c>
      <c r="B71" s="21">
        <f t="shared" si="10"/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28.5">
      <c r="A72" s="8" t="s">
        <v>70</v>
      </c>
      <c r="B72" s="21">
        <f t="shared" si="10"/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4.25">
      <c r="A73" s="10" t="s">
        <v>35</v>
      </c>
      <c r="B73" s="29">
        <f>+B9+B15+B25+B35+B43+B51+B61+B66+B69</f>
        <v>7899737.59</v>
      </c>
      <c r="C73" s="29">
        <f>+C9+C15+C25+C35+C43+C51+C61+C66+C69</f>
        <v>0</v>
      </c>
      <c r="D73" s="29">
        <f aca="true" t="shared" si="19" ref="D73:N73">+D9+D15+D25+D35+D43+D51+D61+D66+D69</f>
        <v>2800006.6</v>
      </c>
      <c r="E73" s="29">
        <f t="shared" si="19"/>
        <v>170929.78999999998</v>
      </c>
      <c r="F73" s="29">
        <f t="shared" si="19"/>
        <v>110248</v>
      </c>
      <c r="G73" s="29">
        <f t="shared" si="19"/>
        <v>2313880.78</v>
      </c>
      <c r="H73" s="29">
        <f t="shared" si="19"/>
        <v>2504672.4200000004</v>
      </c>
      <c r="I73" s="29">
        <f t="shared" si="19"/>
        <v>0</v>
      </c>
      <c r="J73" s="29">
        <f t="shared" si="19"/>
        <v>0</v>
      </c>
      <c r="K73" s="29">
        <f t="shared" si="19"/>
        <v>0</v>
      </c>
      <c r="L73" s="29">
        <f t="shared" si="19"/>
        <v>0</v>
      </c>
      <c r="M73" s="29">
        <f t="shared" si="19"/>
        <v>0</v>
      </c>
      <c r="N73" s="29">
        <f t="shared" si="19"/>
        <v>0</v>
      </c>
    </row>
    <row r="74" spans="1:14" ht="14.25">
      <c r="A74" s="5"/>
      <c r="B74" s="21"/>
      <c r="C74" s="24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4.25">
      <c r="A75" s="1" t="s">
        <v>71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4.25">
      <c r="A76" s="3" t="s">
        <v>72</v>
      </c>
      <c r="B76" s="21"/>
      <c r="C76" s="3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28.5">
      <c r="A77" s="8" t="s">
        <v>73</v>
      </c>
      <c r="B77" s="21"/>
      <c r="C77" s="24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28.5">
      <c r="A78" s="8" t="s">
        <v>74</v>
      </c>
      <c r="B78" s="21"/>
      <c r="C78" s="24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14.25">
      <c r="A79" s="3" t="s">
        <v>75</v>
      </c>
      <c r="B79" s="21"/>
      <c r="C79" s="3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28.5">
      <c r="A80" s="8" t="s">
        <v>76</v>
      </c>
      <c r="B80" s="21"/>
      <c r="C80" s="24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28.5">
      <c r="A81" s="8" t="s">
        <v>77</v>
      </c>
      <c r="B81" s="21"/>
      <c r="C81" s="24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4.25">
      <c r="A82" s="3" t="s">
        <v>78</v>
      </c>
      <c r="B82" s="21"/>
      <c r="C82" s="3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28.5">
      <c r="A83" s="8" t="s">
        <v>79</v>
      </c>
      <c r="B83" s="21"/>
      <c r="C83" s="24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14.25">
      <c r="A84" s="10" t="s">
        <v>80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6" spans="1:14" ht="30.75">
      <c r="A86" s="11" t="s">
        <v>81</v>
      </c>
      <c r="B86" s="15">
        <f>+B73</f>
        <v>7899737.59</v>
      </c>
      <c r="C86" s="15">
        <f aca="true" t="shared" si="20" ref="C86:N86">+C73</f>
        <v>0</v>
      </c>
      <c r="D86" s="15">
        <f t="shared" si="20"/>
        <v>2800006.6</v>
      </c>
      <c r="E86" s="15">
        <f t="shared" si="20"/>
        <v>170929.78999999998</v>
      </c>
      <c r="F86" s="15">
        <f t="shared" si="20"/>
        <v>110248</v>
      </c>
      <c r="G86" s="15">
        <f t="shared" si="20"/>
        <v>2313880.78</v>
      </c>
      <c r="H86" s="15">
        <f t="shared" si="20"/>
        <v>2504672.4200000004</v>
      </c>
      <c r="I86" s="15">
        <f t="shared" si="20"/>
        <v>0</v>
      </c>
      <c r="J86" s="15">
        <f t="shared" si="20"/>
        <v>0</v>
      </c>
      <c r="K86" s="15">
        <f t="shared" si="20"/>
        <v>0</v>
      </c>
      <c r="L86" s="15">
        <f t="shared" si="20"/>
        <v>0</v>
      </c>
      <c r="M86" s="15">
        <f t="shared" si="20"/>
        <v>0</v>
      </c>
      <c r="N86" s="15">
        <f t="shared" si="20"/>
        <v>0</v>
      </c>
    </row>
    <row r="87" ht="14.25">
      <c r="A87" t="s">
        <v>112</v>
      </c>
    </row>
    <row r="88" ht="14.25">
      <c r="A88" t="s">
        <v>110</v>
      </c>
    </row>
    <row r="89" ht="14.25">
      <c r="A89" t="s">
        <v>111</v>
      </c>
    </row>
  </sheetData>
  <sheetProtection/>
  <mergeCells count="5"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9"/>
  <sheetViews>
    <sheetView showGridLines="0" tabSelected="1" zoomScalePageLayoutView="0" workbookViewId="0" topLeftCell="A1">
      <selection activeCell="A1" sqref="A1:N1"/>
    </sheetView>
  </sheetViews>
  <sheetFormatPr defaultColWidth="9.140625" defaultRowHeight="15"/>
  <cols>
    <col min="1" max="1" width="40.00390625" style="0" customWidth="1"/>
    <col min="2" max="2" width="14.140625" style="0" bestFit="1" customWidth="1"/>
    <col min="3" max="9" width="13.140625" style="0" bestFit="1" customWidth="1"/>
    <col min="10" max="10" width="11.57421875" style="0" bestFit="1" customWidth="1"/>
    <col min="11" max="11" width="12.421875" style="0" bestFit="1" customWidth="1"/>
    <col min="12" max="12" width="11.57421875" style="0" bestFit="1" customWidth="1"/>
    <col min="13" max="13" width="11.8515625" style="0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35" t="str">
        <f>+'Plantilla Presupuesto  Act. 27'!A1:C1</f>
        <v>MINISTERIO DE SALUD PUBLICA Y ASISTENCIA SOCIAL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9" t="s">
        <v>94</v>
      </c>
    </row>
    <row r="2" spans="1:16" ht="18.75">
      <c r="A2" s="35" t="str">
        <f>+'Plantilla Presupuesto  Act. 27'!A2:C2</f>
        <v>CONSEJO NACIONAL PARA EL VIH SIDA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16" t="s">
        <v>96</v>
      </c>
    </row>
    <row r="3" spans="1:16" ht="18.75">
      <c r="A3" s="35" t="s">
        <v>109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16" t="s">
        <v>97</v>
      </c>
    </row>
    <row r="4" spans="1:16" ht="15.75">
      <c r="A4" s="37" t="s">
        <v>104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P4" s="16" t="s">
        <v>95</v>
      </c>
    </row>
    <row r="5" spans="1:16" ht="15">
      <c r="A5" s="36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P5" s="16" t="s">
        <v>98</v>
      </c>
    </row>
    <row r="6" ht="14.25">
      <c r="P6" s="16" t="s">
        <v>99</v>
      </c>
    </row>
    <row r="7" spans="1:27" ht="15">
      <c r="A7" s="13" t="s">
        <v>0</v>
      </c>
      <c r="B7" s="14" t="s">
        <v>106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1">
        <f>SUM(R8:Z8)</f>
        <v>11.029108875781253</v>
      </c>
      <c r="AA7" s="21">
        <f>+Z7+AA8</f>
        <v>13.989108875781252</v>
      </c>
    </row>
    <row r="8" spans="1:27" ht="14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 aca="true" t="shared" si="0" ref="T8:Y8">+S8*1.05</f>
        <v>1.1025</v>
      </c>
      <c r="U8" s="19">
        <f t="shared" si="0"/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18" ht="14.25">
      <c r="A9" s="3" t="s">
        <v>2</v>
      </c>
      <c r="B9" s="27">
        <f aca="true" t="shared" si="1" ref="B9:B40">SUM(C9:N9)</f>
        <v>0</v>
      </c>
      <c r="C9" s="27">
        <f aca="true" t="shared" si="2" ref="C9:N9">+C10+C11+C12+C13+C14</f>
        <v>0</v>
      </c>
      <c r="D9" s="27">
        <f t="shared" si="2"/>
        <v>0</v>
      </c>
      <c r="E9" s="27">
        <f t="shared" si="2"/>
        <v>0</v>
      </c>
      <c r="F9" s="27">
        <f t="shared" si="2"/>
        <v>0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  <c r="R9" s="20"/>
    </row>
    <row r="10" spans="1:14" ht="14.25">
      <c r="A10" s="8" t="s">
        <v>3</v>
      </c>
      <c r="B10" s="21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8"/>
      <c r="K10" s="28"/>
      <c r="L10" s="28"/>
      <c r="M10" s="28"/>
      <c r="N10" s="28"/>
    </row>
    <row r="11" spans="1:14" ht="14.25">
      <c r="A11" s="8" t="s">
        <v>4</v>
      </c>
      <c r="B11" s="21">
        <f t="shared" si="1"/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1"/>
      <c r="K11" s="21"/>
      <c r="L11" s="21"/>
      <c r="M11" s="21"/>
      <c r="N11" s="21"/>
    </row>
    <row r="12" spans="1:14" ht="28.5">
      <c r="A12" s="8" t="s">
        <v>40</v>
      </c>
      <c r="B12" s="21">
        <f t="shared" si="1"/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28.5">
      <c r="A13" s="8" t="s">
        <v>5</v>
      </c>
      <c r="B13" s="21">
        <f t="shared" si="1"/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4" ht="28.5">
      <c r="A14" s="8" t="s">
        <v>6</v>
      </c>
      <c r="B14" s="26">
        <f t="shared" si="1"/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1"/>
      <c r="K14" s="21"/>
      <c r="L14" s="21"/>
      <c r="M14" s="21"/>
      <c r="N14" s="21"/>
    </row>
    <row r="15" spans="1:14" ht="14.25">
      <c r="A15" s="3" t="s">
        <v>7</v>
      </c>
      <c r="B15" s="21">
        <f t="shared" si="1"/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5">
        <f aca="true" t="shared" si="3" ref="D15:N15">SUM(J16:J24)</f>
        <v>0</v>
      </c>
      <c r="K15" s="25">
        <f t="shared" si="3"/>
        <v>0</v>
      </c>
      <c r="L15" s="25">
        <f t="shared" si="3"/>
        <v>0</v>
      </c>
      <c r="M15" s="25">
        <f t="shared" si="3"/>
        <v>0</v>
      </c>
      <c r="N15" s="25">
        <f t="shared" si="3"/>
        <v>0</v>
      </c>
    </row>
    <row r="16" spans="1:14" ht="14.25">
      <c r="A16" s="8" t="s">
        <v>8</v>
      </c>
      <c r="B16" s="25">
        <f t="shared" si="1"/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ht="28.5">
      <c r="A17" s="8" t="s">
        <v>9</v>
      </c>
      <c r="B17" s="25">
        <f t="shared" si="1"/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</row>
    <row r="18" spans="1:14" ht="14.25">
      <c r="A18" s="8" t="s">
        <v>10</v>
      </c>
      <c r="B18" s="25">
        <f t="shared" si="1"/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</row>
    <row r="19" spans="1:14" ht="18" customHeight="1">
      <c r="A19" s="8" t="s">
        <v>11</v>
      </c>
      <c r="B19" s="25">
        <f t="shared" si="1"/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ht="14.25">
      <c r="A20" s="8" t="s">
        <v>12</v>
      </c>
      <c r="B20" s="25">
        <f t="shared" si="1"/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</row>
    <row r="21" spans="1:14" ht="14.25">
      <c r="A21" s="8" t="s">
        <v>13</v>
      </c>
      <c r="B21" s="25">
        <f t="shared" si="1"/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</row>
    <row r="22" spans="1:14" ht="42.75">
      <c r="A22" s="8" t="s">
        <v>14</v>
      </c>
      <c r="B22" s="25">
        <f t="shared" si="1"/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8.5">
      <c r="A23" s="8" t="s">
        <v>15</v>
      </c>
      <c r="B23" s="25">
        <f t="shared" si="1"/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</row>
    <row r="24" spans="1:14" ht="28.5">
      <c r="A24" s="8" t="s">
        <v>41</v>
      </c>
      <c r="B24" s="25">
        <f t="shared" si="1"/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1:14" ht="14.25">
      <c r="A25" s="3" t="s">
        <v>16</v>
      </c>
      <c r="B25" s="21">
        <f t="shared" si="1"/>
        <v>0</v>
      </c>
      <c r="C25" s="25">
        <f aca="true" t="shared" si="4" ref="C25:L25">+C26+C27+C28+C29+C30+C31+C32+C33+C34</f>
        <v>0</v>
      </c>
      <c r="D25" s="25">
        <f t="shared" si="4"/>
        <v>0</v>
      </c>
      <c r="E25" s="25">
        <f t="shared" si="4"/>
        <v>0</v>
      </c>
      <c r="F25" s="25">
        <f t="shared" si="4"/>
        <v>0</v>
      </c>
      <c r="G25" s="25">
        <f t="shared" si="4"/>
        <v>0</v>
      </c>
      <c r="H25" s="25">
        <f t="shared" si="4"/>
        <v>0</v>
      </c>
      <c r="I25" s="25">
        <f t="shared" si="4"/>
        <v>0</v>
      </c>
      <c r="J25" s="25">
        <f t="shared" si="4"/>
        <v>0</v>
      </c>
      <c r="K25" s="25">
        <f t="shared" si="4"/>
        <v>0</v>
      </c>
      <c r="L25" s="25">
        <f t="shared" si="4"/>
        <v>0</v>
      </c>
      <c r="M25" s="25">
        <f>+M26+M27+M28+M29+M30+M31+M32+M33+M34</f>
        <v>0</v>
      </c>
      <c r="N25" s="25">
        <f>+N26+N27+N28+N29+N30+N31+N32+N33+N34</f>
        <v>0</v>
      </c>
    </row>
    <row r="26" spans="1:14" ht="28.5">
      <c r="A26" s="8" t="s">
        <v>17</v>
      </c>
      <c r="B26" s="21">
        <f t="shared" si="1"/>
        <v>0</v>
      </c>
      <c r="C26" s="21">
        <f aca="true" t="shared" si="5" ref="C26:N28">SUM(D26:O26)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 t="shared" si="5"/>
        <v>0</v>
      </c>
      <c r="L26" s="21">
        <f t="shared" si="5"/>
        <v>0</v>
      </c>
      <c r="M26" s="21">
        <f t="shared" si="5"/>
        <v>0</v>
      </c>
      <c r="N26" s="21">
        <f t="shared" si="5"/>
        <v>0</v>
      </c>
    </row>
    <row r="27" spans="1:14" ht="14.25">
      <c r="A27" s="8" t="s">
        <v>18</v>
      </c>
      <c r="B27" s="21">
        <f t="shared" si="1"/>
        <v>0</v>
      </c>
      <c r="C27" s="21">
        <f t="shared" si="5"/>
        <v>0</v>
      </c>
      <c r="D27" s="21">
        <f t="shared" si="5"/>
        <v>0</v>
      </c>
      <c r="E27" s="21">
        <f t="shared" si="5"/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21">
        <f t="shared" si="5"/>
        <v>0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</row>
    <row r="28" spans="1:14" ht="28.5">
      <c r="A28" s="8" t="s">
        <v>19</v>
      </c>
      <c r="B28" s="21">
        <f t="shared" si="1"/>
        <v>0</v>
      </c>
      <c r="C28" s="21">
        <f t="shared" si="5"/>
        <v>0</v>
      </c>
      <c r="D28" s="21">
        <f t="shared" si="5"/>
        <v>0</v>
      </c>
      <c r="E28" s="21">
        <f t="shared" si="5"/>
        <v>0</v>
      </c>
      <c r="F28" s="21">
        <f t="shared" si="5"/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</row>
    <row r="29" spans="1:14" ht="14.25">
      <c r="A29" s="8" t="s">
        <v>20</v>
      </c>
      <c r="B29" s="21">
        <f t="shared" si="1"/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1"/>
      <c r="J29" s="21"/>
      <c r="K29" s="21"/>
      <c r="L29" s="21"/>
      <c r="M29" s="21"/>
      <c r="N29" s="21"/>
    </row>
    <row r="30" spans="1:14" ht="28.5">
      <c r="A30" s="8" t="s">
        <v>21</v>
      </c>
      <c r="B30" s="21">
        <f t="shared" si="1"/>
        <v>0</v>
      </c>
      <c r="C30" s="21">
        <f aca="true" t="shared" si="6" ref="C30:N34">SUM(D30:O30)</f>
        <v>0</v>
      </c>
      <c r="D30" s="21">
        <f t="shared" si="6"/>
        <v>0</v>
      </c>
      <c r="E30" s="21">
        <f t="shared" si="6"/>
        <v>0</v>
      </c>
      <c r="F30" s="21">
        <f t="shared" si="6"/>
        <v>0</v>
      </c>
      <c r="G30" s="21">
        <f t="shared" si="6"/>
        <v>0</v>
      </c>
      <c r="H30" s="21">
        <f t="shared" si="6"/>
        <v>0</v>
      </c>
      <c r="I30" s="21">
        <f t="shared" si="6"/>
        <v>0</v>
      </c>
      <c r="J30" s="21">
        <f t="shared" si="6"/>
        <v>0</v>
      </c>
      <c r="K30" s="21">
        <f t="shared" si="6"/>
        <v>0</v>
      </c>
      <c r="L30" s="21">
        <f t="shared" si="6"/>
        <v>0</v>
      </c>
      <c r="M30" s="21">
        <f t="shared" si="6"/>
        <v>0</v>
      </c>
      <c r="N30" s="21">
        <f t="shared" si="6"/>
        <v>0</v>
      </c>
    </row>
    <row r="31" spans="1:14" ht="28.5">
      <c r="A31" s="8" t="s">
        <v>22</v>
      </c>
      <c r="B31" s="21">
        <f t="shared" si="1"/>
        <v>0</v>
      </c>
      <c r="C31" s="21">
        <f t="shared" si="6"/>
        <v>0</v>
      </c>
      <c r="D31" s="21">
        <f t="shared" si="6"/>
        <v>0</v>
      </c>
      <c r="E31" s="21">
        <f t="shared" si="6"/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</row>
    <row r="32" spans="1:14" ht="28.5">
      <c r="A32" s="8" t="s">
        <v>23</v>
      </c>
      <c r="B32" s="21">
        <f t="shared" si="1"/>
        <v>0</v>
      </c>
      <c r="C32" s="21">
        <f t="shared" si="6"/>
        <v>0</v>
      </c>
      <c r="D32" s="21">
        <f t="shared" si="6"/>
        <v>0</v>
      </c>
      <c r="E32" s="21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</row>
    <row r="33" spans="1:14" ht="42.75">
      <c r="A33" s="8" t="s">
        <v>42</v>
      </c>
      <c r="B33" s="21">
        <f t="shared" si="1"/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</row>
    <row r="34" spans="1:14" ht="14.25">
      <c r="A34" s="8" t="s">
        <v>24</v>
      </c>
      <c r="B34" s="21">
        <f t="shared" si="1"/>
        <v>0</v>
      </c>
      <c r="C34" s="21">
        <f t="shared" si="6"/>
        <v>0</v>
      </c>
      <c r="D34" s="21">
        <f t="shared" si="6"/>
        <v>0</v>
      </c>
      <c r="E34" s="21">
        <f t="shared" si="6"/>
        <v>0</v>
      </c>
      <c r="F34" s="21">
        <f t="shared" si="6"/>
        <v>0</v>
      </c>
      <c r="G34" s="21">
        <f t="shared" si="6"/>
        <v>0</v>
      </c>
      <c r="H34" s="21">
        <f t="shared" si="6"/>
        <v>0</v>
      </c>
      <c r="I34" s="21">
        <f t="shared" si="6"/>
        <v>0</v>
      </c>
      <c r="J34" s="21">
        <f t="shared" si="6"/>
        <v>0</v>
      </c>
      <c r="K34" s="21">
        <f t="shared" si="6"/>
        <v>0</v>
      </c>
      <c r="L34" s="21">
        <f t="shared" si="6"/>
        <v>0</v>
      </c>
      <c r="M34" s="21">
        <f t="shared" si="6"/>
        <v>0</v>
      </c>
      <c r="N34" s="21">
        <f t="shared" si="6"/>
        <v>0</v>
      </c>
    </row>
    <row r="35" spans="1:14" ht="14.25">
      <c r="A35" s="3" t="s">
        <v>25</v>
      </c>
      <c r="B35" s="21">
        <f t="shared" si="1"/>
        <v>0</v>
      </c>
      <c r="C35" s="25">
        <f aca="true" t="shared" si="7" ref="C35:L35">+C36+C37+C38+C39+C40+C41+C42</f>
        <v>0</v>
      </c>
      <c r="D35" s="25">
        <f t="shared" si="7"/>
        <v>0</v>
      </c>
      <c r="E35" s="25">
        <f t="shared" si="7"/>
        <v>0</v>
      </c>
      <c r="F35" s="25">
        <f t="shared" si="7"/>
        <v>0</v>
      </c>
      <c r="G35" s="25">
        <f t="shared" si="7"/>
        <v>0</v>
      </c>
      <c r="H35" s="25">
        <f t="shared" si="7"/>
        <v>0</v>
      </c>
      <c r="I35" s="25">
        <f t="shared" si="7"/>
        <v>0</v>
      </c>
      <c r="J35" s="25">
        <f t="shared" si="7"/>
        <v>0</v>
      </c>
      <c r="K35" s="25">
        <f t="shared" si="7"/>
        <v>0</v>
      </c>
      <c r="L35" s="25">
        <f t="shared" si="7"/>
        <v>0</v>
      </c>
      <c r="M35" s="25">
        <f>+M36+M37+M38+M39+M40+M41+M42</f>
        <v>0</v>
      </c>
      <c r="N35" s="25">
        <f>+N36+N37+N38+N39+N40+N41+N42</f>
        <v>0</v>
      </c>
    </row>
    <row r="36" spans="1:14" ht="28.5">
      <c r="A36" s="8" t="s">
        <v>26</v>
      </c>
      <c r="B36" s="21">
        <f t="shared" si="1"/>
        <v>0</v>
      </c>
      <c r="C36" s="21">
        <f aca="true" t="shared" si="8" ref="C36:N42">SUM(D36:O36)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1">
        <f t="shared" si="8"/>
        <v>0</v>
      </c>
      <c r="J36" s="21">
        <f t="shared" si="8"/>
        <v>0</v>
      </c>
      <c r="K36" s="21">
        <f t="shared" si="8"/>
        <v>0</v>
      </c>
      <c r="L36" s="21">
        <f t="shared" si="8"/>
        <v>0</v>
      </c>
      <c r="M36" s="21">
        <f t="shared" si="8"/>
        <v>0</v>
      </c>
      <c r="N36" s="21">
        <f t="shared" si="8"/>
        <v>0</v>
      </c>
    </row>
    <row r="37" spans="1:14" ht="28.5">
      <c r="A37" s="8" t="s">
        <v>43</v>
      </c>
      <c r="B37" s="21">
        <f t="shared" si="1"/>
        <v>0</v>
      </c>
      <c r="C37" s="21">
        <f t="shared" si="8"/>
        <v>0</v>
      </c>
      <c r="D37" s="21">
        <f t="shared" si="8"/>
        <v>0</v>
      </c>
      <c r="E37" s="21">
        <f t="shared" si="8"/>
        <v>0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0</v>
      </c>
      <c r="J37" s="21">
        <f t="shared" si="8"/>
        <v>0</v>
      </c>
      <c r="K37" s="21">
        <f t="shared" si="8"/>
        <v>0</v>
      </c>
      <c r="L37" s="21">
        <f t="shared" si="8"/>
        <v>0</v>
      </c>
      <c r="M37" s="21">
        <f t="shared" si="8"/>
        <v>0</v>
      </c>
      <c r="N37" s="21">
        <f t="shared" si="8"/>
        <v>0</v>
      </c>
    </row>
    <row r="38" spans="1:14" ht="28.5">
      <c r="A38" s="8" t="s">
        <v>44</v>
      </c>
      <c r="B38" s="21">
        <f t="shared" si="1"/>
        <v>0</v>
      </c>
      <c r="C38" s="21">
        <f t="shared" si="8"/>
        <v>0</v>
      </c>
      <c r="D38" s="21">
        <f t="shared" si="8"/>
        <v>0</v>
      </c>
      <c r="E38" s="21">
        <f t="shared" si="8"/>
        <v>0</v>
      </c>
      <c r="F38" s="21">
        <f t="shared" si="8"/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</row>
    <row r="39" spans="1:14" ht="28.5">
      <c r="A39" s="8" t="s">
        <v>45</v>
      </c>
      <c r="B39" s="21">
        <f t="shared" si="1"/>
        <v>0</v>
      </c>
      <c r="C39" s="21">
        <f t="shared" si="8"/>
        <v>0</v>
      </c>
      <c r="D39" s="21">
        <f t="shared" si="8"/>
        <v>0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1">
        <f t="shared" si="8"/>
        <v>0</v>
      </c>
      <c r="L39" s="21">
        <f t="shared" si="8"/>
        <v>0</v>
      </c>
      <c r="M39" s="21">
        <f t="shared" si="8"/>
        <v>0</v>
      </c>
      <c r="N39" s="21">
        <f t="shared" si="8"/>
        <v>0</v>
      </c>
    </row>
    <row r="40" spans="1:14" ht="28.5">
      <c r="A40" s="8" t="s">
        <v>46</v>
      </c>
      <c r="B40" s="21">
        <f t="shared" si="1"/>
        <v>0</v>
      </c>
      <c r="C40" s="21">
        <f t="shared" si="8"/>
        <v>0</v>
      </c>
      <c r="D40" s="21">
        <f t="shared" si="8"/>
        <v>0</v>
      </c>
      <c r="E40" s="21">
        <f t="shared" si="8"/>
        <v>0</v>
      </c>
      <c r="F40" s="21">
        <f t="shared" si="8"/>
        <v>0</v>
      </c>
      <c r="G40" s="21">
        <f t="shared" si="8"/>
        <v>0</v>
      </c>
      <c r="H40" s="21">
        <f t="shared" si="8"/>
        <v>0</v>
      </c>
      <c r="I40" s="21">
        <f t="shared" si="8"/>
        <v>0</v>
      </c>
      <c r="J40" s="21">
        <f t="shared" si="8"/>
        <v>0</v>
      </c>
      <c r="K40" s="21">
        <f t="shared" si="8"/>
        <v>0</v>
      </c>
      <c r="L40" s="21">
        <f t="shared" si="8"/>
        <v>0</v>
      </c>
      <c r="M40" s="21">
        <f t="shared" si="8"/>
        <v>0</v>
      </c>
      <c r="N40" s="21">
        <f t="shared" si="8"/>
        <v>0</v>
      </c>
    </row>
    <row r="41" spans="1:14" ht="28.5">
      <c r="A41" s="8" t="s">
        <v>27</v>
      </c>
      <c r="B41" s="21">
        <f aca="true" t="shared" si="9" ref="B41:B72">SUM(C41:N41)</f>
        <v>0</v>
      </c>
      <c r="C41" s="21">
        <f t="shared" si="8"/>
        <v>0</v>
      </c>
      <c r="D41" s="21">
        <f t="shared" si="8"/>
        <v>0</v>
      </c>
      <c r="E41" s="21">
        <f t="shared" si="8"/>
        <v>0</v>
      </c>
      <c r="F41" s="21">
        <f t="shared" si="8"/>
        <v>0</v>
      </c>
      <c r="G41" s="21">
        <f t="shared" si="8"/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21">
        <f t="shared" si="8"/>
        <v>0</v>
      </c>
      <c r="N41" s="21">
        <f t="shared" si="8"/>
        <v>0</v>
      </c>
    </row>
    <row r="42" spans="1:14" ht="28.5">
      <c r="A42" s="8" t="s">
        <v>47</v>
      </c>
      <c r="B42" s="21">
        <f t="shared" si="9"/>
        <v>0</v>
      </c>
      <c r="C42" s="21">
        <f t="shared" si="8"/>
        <v>0</v>
      </c>
      <c r="D42" s="21">
        <f t="shared" si="8"/>
        <v>0</v>
      </c>
      <c r="E42" s="21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</row>
    <row r="43" spans="1:14" ht="14.25">
      <c r="A43" s="3" t="s">
        <v>48</v>
      </c>
      <c r="B43" s="21">
        <f t="shared" si="9"/>
        <v>0</v>
      </c>
      <c r="C43" s="25">
        <f aca="true" t="shared" si="10" ref="C43:N43">+C44+C45+C46+C47+C48+C49+C50</f>
        <v>0</v>
      </c>
      <c r="D43" s="25">
        <f t="shared" si="10"/>
        <v>0</v>
      </c>
      <c r="E43" s="25">
        <f t="shared" si="10"/>
        <v>0</v>
      </c>
      <c r="F43" s="25">
        <f t="shared" si="10"/>
        <v>0</v>
      </c>
      <c r="G43" s="25">
        <f t="shared" si="10"/>
        <v>0</v>
      </c>
      <c r="H43" s="25">
        <f t="shared" si="10"/>
        <v>0</v>
      </c>
      <c r="I43" s="25">
        <f t="shared" si="10"/>
        <v>0</v>
      </c>
      <c r="J43" s="25">
        <f t="shared" si="10"/>
        <v>0</v>
      </c>
      <c r="K43" s="25">
        <f t="shared" si="10"/>
        <v>0</v>
      </c>
      <c r="L43" s="25">
        <f t="shared" si="10"/>
        <v>0</v>
      </c>
      <c r="M43" s="25">
        <f t="shared" si="10"/>
        <v>0</v>
      </c>
      <c r="N43" s="25">
        <f t="shared" si="10"/>
        <v>0</v>
      </c>
    </row>
    <row r="44" spans="1:14" ht="28.5">
      <c r="A44" s="8" t="s">
        <v>49</v>
      </c>
      <c r="B44" s="21">
        <f t="shared" si="9"/>
        <v>0</v>
      </c>
      <c r="C44" s="21">
        <f aca="true" t="shared" si="11" ref="C44:N46">SUM(D44:O44)</f>
        <v>0</v>
      </c>
      <c r="D44" s="21">
        <f t="shared" si="11"/>
        <v>0</v>
      </c>
      <c r="E44" s="21">
        <f t="shared" si="11"/>
        <v>0</v>
      </c>
      <c r="F44" s="21">
        <f t="shared" si="11"/>
        <v>0</v>
      </c>
      <c r="G44" s="21">
        <f t="shared" si="11"/>
        <v>0</v>
      </c>
      <c r="H44" s="21">
        <f t="shared" si="11"/>
        <v>0</v>
      </c>
      <c r="I44" s="21">
        <f t="shared" si="11"/>
        <v>0</v>
      </c>
      <c r="J44" s="21">
        <f t="shared" si="11"/>
        <v>0</v>
      </c>
      <c r="K44" s="21">
        <f t="shared" si="11"/>
        <v>0</v>
      </c>
      <c r="L44" s="21">
        <f t="shared" si="11"/>
        <v>0</v>
      </c>
      <c r="M44" s="21">
        <f t="shared" si="11"/>
        <v>0</v>
      </c>
      <c r="N44" s="21">
        <f t="shared" si="11"/>
        <v>0</v>
      </c>
    </row>
    <row r="45" spans="1:14" ht="28.5">
      <c r="A45" s="8" t="s">
        <v>50</v>
      </c>
      <c r="B45" s="21">
        <f t="shared" si="9"/>
        <v>0</v>
      </c>
      <c r="C45" s="21">
        <f t="shared" si="11"/>
        <v>0</v>
      </c>
      <c r="D45" s="21">
        <f t="shared" si="11"/>
        <v>0</v>
      </c>
      <c r="E45" s="21">
        <f t="shared" si="11"/>
        <v>0</v>
      </c>
      <c r="F45" s="21">
        <f t="shared" si="11"/>
        <v>0</v>
      </c>
      <c r="G45" s="21">
        <f t="shared" si="11"/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21">
        <f t="shared" si="11"/>
        <v>0</v>
      </c>
      <c r="N45" s="21">
        <f t="shared" si="11"/>
        <v>0</v>
      </c>
    </row>
    <row r="46" spans="1:14" ht="28.5">
      <c r="A46" s="8" t="s">
        <v>51</v>
      </c>
      <c r="B46" s="21">
        <f t="shared" si="9"/>
        <v>0</v>
      </c>
      <c r="C46" s="21">
        <f t="shared" si="11"/>
        <v>0</v>
      </c>
      <c r="D46" s="21">
        <f t="shared" si="11"/>
        <v>0</v>
      </c>
      <c r="E46" s="21">
        <f t="shared" si="11"/>
        <v>0</v>
      </c>
      <c r="F46" s="21">
        <f t="shared" si="11"/>
        <v>0</v>
      </c>
      <c r="G46" s="21">
        <f t="shared" si="11"/>
        <v>0</v>
      </c>
      <c r="H46" s="21">
        <f t="shared" si="11"/>
        <v>0</v>
      </c>
      <c r="I46" s="21">
        <f t="shared" si="11"/>
        <v>0</v>
      </c>
      <c r="J46" s="21">
        <f t="shared" si="11"/>
        <v>0</v>
      </c>
      <c r="K46" s="21">
        <f t="shared" si="11"/>
        <v>0</v>
      </c>
      <c r="L46" s="21">
        <f t="shared" si="11"/>
        <v>0</v>
      </c>
      <c r="M46" s="21">
        <f t="shared" si="11"/>
        <v>0</v>
      </c>
      <c r="N46" s="21">
        <f t="shared" si="11"/>
        <v>0</v>
      </c>
    </row>
    <row r="47" spans="1:14" ht="28.5">
      <c r="A47" s="8" t="s">
        <v>52</v>
      </c>
      <c r="B47" s="21">
        <f t="shared" si="9"/>
        <v>0</v>
      </c>
      <c r="C47" s="21">
        <f aca="true" t="shared" si="12" ref="C47:E50">SUM(D47:O47)</f>
        <v>0</v>
      </c>
      <c r="D47" s="21">
        <f t="shared" si="12"/>
        <v>0</v>
      </c>
      <c r="E47" s="21">
        <f t="shared" si="12"/>
        <v>0</v>
      </c>
      <c r="F47" s="21">
        <f aca="true" t="shared" si="13" ref="F47:N50">SUM(G47:R47)</f>
        <v>0</v>
      </c>
      <c r="G47" s="21">
        <f t="shared" si="13"/>
        <v>0</v>
      </c>
      <c r="H47" s="21">
        <f t="shared" si="13"/>
        <v>0</v>
      </c>
      <c r="I47" s="21">
        <f t="shared" si="13"/>
        <v>0</v>
      </c>
      <c r="J47" s="21">
        <f t="shared" si="13"/>
        <v>0</v>
      </c>
      <c r="K47" s="21">
        <f t="shared" si="13"/>
        <v>0</v>
      </c>
      <c r="L47" s="21">
        <f t="shared" si="13"/>
        <v>0</v>
      </c>
      <c r="M47" s="21">
        <f t="shared" si="13"/>
        <v>0</v>
      </c>
      <c r="N47" s="21">
        <f t="shared" si="13"/>
        <v>0</v>
      </c>
    </row>
    <row r="48" spans="1:14" ht="28.5">
      <c r="A48" s="8" t="s">
        <v>53</v>
      </c>
      <c r="B48" s="21">
        <f t="shared" si="9"/>
        <v>0</v>
      </c>
      <c r="C48" s="21">
        <f t="shared" si="12"/>
        <v>0</v>
      </c>
      <c r="D48" s="21">
        <f t="shared" si="12"/>
        <v>0</v>
      </c>
      <c r="E48" s="21">
        <f t="shared" si="12"/>
        <v>0</v>
      </c>
      <c r="F48" s="21">
        <f t="shared" si="13"/>
        <v>0</v>
      </c>
      <c r="G48" s="21">
        <f t="shared" si="13"/>
        <v>0</v>
      </c>
      <c r="H48" s="21">
        <f t="shared" si="13"/>
        <v>0</v>
      </c>
      <c r="I48" s="21">
        <f t="shared" si="13"/>
        <v>0</v>
      </c>
      <c r="J48" s="21">
        <f t="shared" si="13"/>
        <v>0</v>
      </c>
      <c r="K48" s="21">
        <f t="shared" si="13"/>
        <v>0</v>
      </c>
      <c r="L48" s="21">
        <f t="shared" si="13"/>
        <v>0</v>
      </c>
      <c r="M48" s="21">
        <f t="shared" si="13"/>
        <v>0</v>
      </c>
      <c r="N48" s="21">
        <f t="shared" si="13"/>
        <v>0</v>
      </c>
    </row>
    <row r="49" spans="1:14" ht="28.5">
      <c r="A49" s="8" t="s">
        <v>54</v>
      </c>
      <c r="B49" s="21">
        <f t="shared" si="9"/>
        <v>0</v>
      </c>
      <c r="C49" s="21">
        <f t="shared" si="12"/>
        <v>0</v>
      </c>
      <c r="D49" s="21">
        <f t="shared" si="12"/>
        <v>0</v>
      </c>
      <c r="E49" s="21">
        <f t="shared" si="12"/>
        <v>0</v>
      </c>
      <c r="F49" s="21">
        <f t="shared" si="13"/>
        <v>0</v>
      </c>
      <c r="G49" s="21">
        <f t="shared" si="13"/>
        <v>0</v>
      </c>
      <c r="H49" s="21">
        <f t="shared" si="13"/>
        <v>0</v>
      </c>
      <c r="I49" s="21">
        <f t="shared" si="13"/>
        <v>0</v>
      </c>
      <c r="J49" s="21">
        <f t="shared" si="13"/>
        <v>0</v>
      </c>
      <c r="K49" s="21">
        <f t="shared" si="13"/>
        <v>0</v>
      </c>
      <c r="L49" s="21">
        <f t="shared" si="13"/>
        <v>0</v>
      </c>
      <c r="M49" s="21">
        <f t="shared" si="13"/>
        <v>0</v>
      </c>
      <c r="N49" s="21">
        <f t="shared" si="13"/>
        <v>0</v>
      </c>
    </row>
    <row r="50" spans="1:14" ht="28.5">
      <c r="A50" s="8" t="s">
        <v>55</v>
      </c>
      <c r="B50" s="21">
        <f t="shared" si="9"/>
        <v>0</v>
      </c>
      <c r="C50" s="21">
        <f t="shared" si="12"/>
        <v>0</v>
      </c>
      <c r="D50" s="21">
        <f t="shared" si="12"/>
        <v>0</v>
      </c>
      <c r="E50" s="21">
        <f t="shared" si="12"/>
        <v>0</v>
      </c>
      <c r="F50" s="21">
        <f t="shared" si="13"/>
        <v>0</v>
      </c>
      <c r="G50" s="21">
        <f t="shared" si="13"/>
        <v>0</v>
      </c>
      <c r="H50" s="21">
        <f t="shared" si="13"/>
        <v>0</v>
      </c>
      <c r="I50" s="21">
        <f t="shared" si="13"/>
        <v>0</v>
      </c>
      <c r="J50" s="21">
        <f t="shared" si="13"/>
        <v>0</v>
      </c>
      <c r="K50" s="21">
        <f t="shared" si="13"/>
        <v>0</v>
      </c>
      <c r="L50" s="21">
        <f t="shared" si="13"/>
        <v>0</v>
      </c>
      <c r="M50" s="21">
        <f t="shared" si="13"/>
        <v>0</v>
      </c>
      <c r="N50" s="21">
        <f t="shared" si="13"/>
        <v>0</v>
      </c>
    </row>
    <row r="51" spans="1:14" ht="28.5">
      <c r="A51" s="3" t="s">
        <v>28</v>
      </c>
      <c r="B51" s="21">
        <f t="shared" si="9"/>
        <v>0</v>
      </c>
      <c r="C51" s="25">
        <f aca="true" t="shared" si="14" ref="C51:N51">+C52+C53+C54+C55+C56+C57+C58+C59+C60</f>
        <v>0</v>
      </c>
      <c r="D51" s="25">
        <f t="shared" si="14"/>
        <v>0</v>
      </c>
      <c r="E51" s="25">
        <f t="shared" si="14"/>
        <v>0</v>
      </c>
      <c r="F51" s="25">
        <f t="shared" si="14"/>
        <v>0</v>
      </c>
      <c r="G51" s="25">
        <f t="shared" si="14"/>
        <v>0</v>
      </c>
      <c r="H51" s="25">
        <f t="shared" si="14"/>
        <v>0</v>
      </c>
      <c r="I51" s="25">
        <f t="shared" si="14"/>
        <v>0</v>
      </c>
      <c r="J51" s="25">
        <f t="shared" si="14"/>
        <v>0</v>
      </c>
      <c r="K51" s="25">
        <f t="shared" si="14"/>
        <v>0</v>
      </c>
      <c r="L51" s="25">
        <f t="shared" si="14"/>
        <v>0</v>
      </c>
      <c r="M51" s="25">
        <f t="shared" si="14"/>
        <v>0</v>
      </c>
      <c r="N51" s="25">
        <f t="shared" si="14"/>
        <v>0</v>
      </c>
    </row>
    <row r="52" spans="1:14" ht="14.25">
      <c r="A52" s="8" t="s">
        <v>29</v>
      </c>
      <c r="B52" s="21">
        <f t="shared" si="9"/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</row>
    <row r="53" spans="1:14" ht="28.5">
      <c r="A53" s="8" t="s">
        <v>30</v>
      </c>
      <c r="B53" s="21">
        <f t="shared" si="9"/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28.5">
      <c r="A54" s="8" t="s">
        <v>31</v>
      </c>
      <c r="B54" s="21">
        <f t="shared" si="9"/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28.5">
      <c r="A55" s="8" t="s">
        <v>32</v>
      </c>
      <c r="B55" s="21">
        <f t="shared" si="9"/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</row>
    <row r="56" spans="1:14" ht="28.5">
      <c r="A56" s="8" t="s">
        <v>33</v>
      </c>
      <c r="B56" s="21">
        <f t="shared" si="9"/>
        <v>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4.25">
      <c r="A57" s="8" t="s">
        <v>56</v>
      </c>
      <c r="B57" s="21">
        <f t="shared" si="9"/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4.25">
      <c r="A58" s="8" t="s">
        <v>57</v>
      </c>
      <c r="B58" s="21">
        <f t="shared" si="9"/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ht="14.25">
      <c r="A59" s="8" t="s">
        <v>34</v>
      </c>
      <c r="B59" s="21">
        <f t="shared" si="9"/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8.5">
      <c r="A60" s="8" t="s">
        <v>58</v>
      </c>
      <c r="B60" s="21">
        <f t="shared" si="9"/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14.25">
      <c r="A61" s="3" t="s">
        <v>59</v>
      </c>
      <c r="B61" s="21">
        <f t="shared" si="9"/>
        <v>0</v>
      </c>
      <c r="C61" s="25">
        <f aca="true" t="shared" si="15" ref="C61:N61">+C62+C63+C64+C65</f>
        <v>0</v>
      </c>
      <c r="D61" s="25">
        <f t="shared" si="15"/>
        <v>0</v>
      </c>
      <c r="E61" s="25">
        <f t="shared" si="15"/>
        <v>0</v>
      </c>
      <c r="F61" s="25">
        <f t="shared" si="15"/>
        <v>0</v>
      </c>
      <c r="G61" s="25">
        <f t="shared" si="15"/>
        <v>0</v>
      </c>
      <c r="H61" s="25">
        <f t="shared" si="15"/>
        <v>0</v>
      </c>
      <c r="I61" s="25">
        <f t="shared" si="15"/>
        <v>0</v>
      </c>
      <c r="J61" s="25">
        <f t="shared" si="15"/>
        <v>0</v>
      </c>
      <c r="K61" s="25">
        <f t="shared" si="15"/>
        <v>0</v>
      </c>
      <c r="L61" s="25">
        <f t="shared" si="15"/>
        <v>0</v>
      </c>
      <c r="M61" s="25">
        <f t="shared" si="15"/>
        <v>0</v>
      </c>
      <c r="N61" s="25">
        <f t="shared" si="15"/>
        <v>0</v>
      </c>
    </row>
    <row r="62" spans="1:14" ht="14.25">
      <c r="A62" s="8" t="s">
        <v>60</v>
      </c>
      <c r="B62" s="21">
        <f t="shared" si="9"/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ht="14.25">
      <c r="A63" s="8" t="s">
        <v>61</v>
      </c>
      <c r="B63" s="21">
        <f t="shared" si="9"/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28.5">
      <c r="A64" s="8" t="s">
        <v>62</v>
      </c>
      <c r="B64" s="21">
        <f t="shared" si="9"/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42.75">
      <c r="A65" s="8" t="s">
        <v>63</v>
      </c>
      <c r="B65" s="21">
        <f t="shared" si="9"/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28.5">
      <c r="A66" s="3" t="s">
        <v>64</v>
      </c>
      <c r="B66" s="21">
        <f t="shared" si="9"/>
        <v>0</v>
      </c>
      <c r="C66" s="25">
        <f aca="true" t="shared" si="16" ref="C66:N66">+C67+C68</f>
        <v>0</v>
      </c>
      <c r="D66" s="25">
        <f t="shared" si="16"/>
        <v>0</v>
      </c>
      <c r="E66" s="25">
        <f t="shared" si="16"/>
        <v>0</v>
      </c>
      <c r="F66" s="25">
        <f t="shared" si="16"/>
        <v>0</v>
      </c>
      <c r="G66" s="25">
        <f t="shared" si="16"/>
        <v>0</v>
      </c>
      <c r="H66" s="25">
        <f t="shared" si="16"/>
        <v>0</v>
      </c>
      <c r="I66" s="25">
        <f t="shared" si="16"/>
        <v>0</v>
      </c>
      <c r="J66" s="25">
        <f t="shared" si="16"/>
        <v>0</v>
      </c>
      <c r="K66" s="25">
        <f t="shared" si="16"/>
        <v>0</v>
      </c>
      <c r="L66" s="25">
        <f t="shared" si="16"/>
        <v>0</v>
      </c>
      <c r="M66" s="25">
        <f t="shared" si="16"/>
        <v>0</v>
      </c>
      <c r="N66" s="25">
        <f t="shared" si="16"/>
        <v>0</v>
      </c>
    </row>
    <row r="67" spans="1:14" ht="14.25">
      <c r="A67" s="8" t="s">
        <v>65</v>
      </c>
      <c r="B67" s="21">
        <f t="shared" si="9"/>
        <v>0</v>
      </c>
      <c r="C67" s="24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28.5">
      <c r="A68" s="8" t="s">
        <v>66</v>
      </c>
      <c r="B68" s="21">
        <f t="shared" si="9"/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1"/>
      <c r="N68" s="21"/>
    </row>
    <row r="69" spans="1:14" ht="14.25">
      <c r="A69" s="3" t="s">
        <v>67</v>
      </c>
      <c r="B69" s="21">
        <f t="shared" si="9"/>
        <v>0</v>
      </c>
      <c r="C69" s="25">
        <f aca="true" t="shared" si="17" ref="C69:N69">+C70+C71+C72</f>
        <v>0</v>
      </c>
      <c r="D69" s="25">
        <f t="shared" si="17"/>
        <v>0</v>
      </c>
      <c r="E69" s="25">
        <f t="shared" si="17"/>
        <v>0</v>
      </c>
      <c r="F69" s="25">
        <f t="shared" si="17"/>
        <v>0</v>
      </c>
      <c r="G69" s="25">
        <f t="shared" si="17"/>
        <v>0</v>
      </c>
      <c r="H69" s="25">
        <f t="shared" si="17"/>
        <v>0</v>
      </c>
      <c r="I69" s="25">
        <f t="shared" si="17"/>
        <v>0</v>
      </c>
      <c r="J69" s="25">
        <f t="shared" si="17"/>
        <v>0</v>
      </c>
      <c r="K69" s="25">
        <f t="shared" si="17"/>
        <v>0</v>
      </c>
      <c r="L69" s="25">
        <f t="shared" si="17"/>
        <v>0</v>
      </c>
      <c r="M69" s="25">
        <f t="shared" si="17"/>
        <v>0</v>
      </c>
      <c r="N69" s="25">
        <f t="shared" si="17"/>
        <v>0</v>
      </c>
    </row>
    <row r="70" spans="1:14" ht="28.5">
      <c r="A70" s="8" t="s">
        <v>68</v>
      </c>
      <c r="B70" s="21">
        <f t="shared" si="9"/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28.5">
      <c r="A71" s="8" t="s">
        <v>69</v>
      </c>
      <c r="B71" s="21">
        <f t="shared" si="9"/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28.5">
      <c r="A72" s="8" t="s">
        <v>70</v>
      </c>
      <c r="B72" s="21">
        <f t="shared" si="9"/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4.25">
      <c r="A73" s="10" t="s">
        <v>35</v>
      </c>
      <c r="B73" s="29">
        <f>+B9+B15+B25+B35+B43+B51+B61+B66+B69</f>
        <v>0</v>
      </c>
      <c r="C73" s="29">
        <f>+C9+C15+C25+C35+C43+C51+C61+C66+C69</f>
        <v>0</v>
      </c>
      <c r="D73" s="29">
        <f aca="true" t="shared" si="18" ref="D73:N73">+D9+D15+D25+D35+D43+D51+D61+D66+D69</f>
        <v>0</v>
      </c>
      <c r="E73" s="29">
        <f t="shared" si="18"/>
        <v>0</v>
      </c>
      <c r="F73" s="29">
        <f t="shared" si="18"/>
        <v>0</v>
      </c>
      <c r="G73" s="29">
        <f t="shared" si="18"/>
        <v>0</v>
      </c>
      <c r="H73" s="29">
        <f t="shared" si="18"/>
        <v>0</v>
      </c>
      <c r="I73" s="29">
        <f t="shared" si="18"/>
        <v>0</v>
      </c>
      <c r="J73" s="29">
        <f t="shared" si="18"/>
        <v>0</v>
      </c>
      <c r="K73" s="29">
        <f t="shared" si="18"/>
        <v>0</v>
      </c>
      <c r="L73" s="29">
        <f t="shared" si="18"/>
        <v>0</v>
      </c>
      <c r="M73" s="29">
        <f t="shared" si="18"/>
        <v>0</v>
      </c>
      <c r="N73" s="29">
        <f t="shared" si="18"/>
        <v>0</v>
      </c>
    </row>
    <row r="74" spans="1:14" ht="14.25">
      <c r="A74" s="5"/>
      <c r="B74" s="21"/>
      <c r="C74" s="24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4.25">
      <c r="A75" s="1" t="s">
        <v>71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4.25">
      <c r="A76" s="3" t="s">
        <v>72</v>
      </c>
      <c r="B76" s="21"/>
      <c r="C76" s="3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28.5">
      <c r="A77" s="8" t="s">
        <v>73</v>
      </c>
      <c r="B77" s="21"/>
      <c r="C77" s="24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28.5">
      <c r="A78" s="8" t="s">
        <v>74</v>
      </c>
      <c r="B78" s="21"/>
      <c r="C78" s="24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14.25">
      <c r="A79" s="3" t="s">
        <v>75</v>
      </c>
      <c r="B79" s="21"/>
      <c r="C79" s="3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28.5">
      <c r="A80" s="8" t="s">
        <v>76</v>
      </c>
      <c r="B80" s="21"/>
      <c r="C80" s="24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28.5">
      <c r="A81" s="8" t="s">
        <v>77</v>
      </c>
      <c r="B81" s="21"/>
      <c r="C81" s="24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4.25">
      <c r="A82" s="3" t="s">
        <v>78</v>
      </c>
      <c r="B82" s="21"/>
      <c r="C82" s="3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28.5">
      <c r="A83" s="8" t="s">
        <v>79</v>
      </c>
      <c r="B83" s="21"/>
      <c r="C83" s="24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14.25">
      <c r="A84" s="10" t="s">
        <v>80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6" spans="1:14" ht="30.75">
      <c r="A86" s="11" t="s">
        <v>81</v>
      </c>
      <c r="B86" s="15">
        <f>+B73</f>
        <v>0</v>
      </c>
      <c r="C86" s="15">
        <f aca="true" t="shared" si="19" ref="C86:N86">+C73</f>
        <v>0</v>
      </c>
      <c r="D86" s="15">
        <f t="shared" si="19"/>
        <v>0</v>
      </c>
      <c r="E86" s="15">
        <f t="shared" si="19"/>
        <v>0</v>
      </c>
      <c r="F86" s="15">
        <f t="shared" si="19"/>
        <v>0</v>
      </c>
      <c r="G86" s="15">
        <f t="shared" si="19"/>
        <v>0</v>
      </c>
      <c r="H86" s="15">
        <f t="shared" si="19"/>
        <v>0</v>
      </c>
      <c r="I86" s="15">
        <f t="shared" si="19"/>
        <v>0</v>
      </c>
      <c r="J86" s="15">
        <f t="shared" si="19"/>
        <v>0</v>
      </c>
      <c r="K86" s="15">
        <f t="shared" si="19"/>
        <v>0</v>
      </c>
      <c r="L86" s="15">
        <f t="shared" si="19"/>
        <v>0</v>
      </c>
      <c r="M86" s="15">
        <f t="shared" si="19"/>
        <v>0</v>
      </c>
      <c r="N86" s="15">
        <f t="shared" si="19"/>
        <v>0</v>
      </c>
    </row>
    <row r="87" ht="14.25">
      <c r="A87" t="s">
        <v>112</v>
      </c>
    </row>
    <row r="88" ht="14.25">
      <c r="A88" t="s">
        <v>110</v>
      </c>
    </row>
    <row r="89" ht="14.25">
      <c r="A89" t="s">
        <v>111</v>
      </c>
    </row>
  </sheetData>
  <sheetProtection/>
  <mergeCells count="5"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imelo</cp:lastModifiedBy>
  <dcterms:created xsi:type="dcterms:W3CDTF">2018-04-17T18:57:16Z</dcterms:created>
  <dcterms:modified xsi:type="dcterms:W3CDTF">2018-07-09T13:00:41Z</dcterms:modified>
  <cp:category/>
  <cp:version/>
  <cp:contentType/>
  <cp:contentStatus/>
</cp:coreProperties>
</file>